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192.168.0.3\follow\Relatório Mensal\Lucas\7 - Comissões Recebidas\"/>
    </mc:Choice>
  </mc:AlternateContent>
  <xr:revisionPtr revIDLastSave="0" documentId="13_ncr:1_{0F99559F-B42F-4E50-A9EE-E650C43FFE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  <workbookView xWindow="-108" yWindow="-108" windowWidth="23256" windowHeight="12576" activeTab="1" xr2:uid="{31D24995-8BFD-4ACA-B80D-D9154F769AA1}"/>
  </bookViews>
  <sheets>
    <sheet name="Planilha5" sheetId="6" r:id="rId1"/>
    <sheet name="Sheet1" sheetId="1" r:id="rId2"/>
    <sheet name="Planilha4" sheetId="5" r:id="rId3"/>
    <sheet name="Auxiliar" sheetId="7" r:id="rId4"/>
  </sheets>
  <definedNames>
    <definedName name="_xlnm._FilterDatabase" localSheetId="1" hidden="1">Sheet1!$A$1:$N$2217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7" i="1"/>
  <c r="Q48" i="1"/>
  <c r="Q49" i="1"/>
  <c r="Q50" i="1"/>
  <c r="Q52" i="1"/>
  <c r="Q54" i="1"/>
  <c r="Q55" i="1"/>
  <c r="Q56" i="1"/>
  <c r="Q57" i="1"/>
  <c r="Q58" i="1"/>
  <c r="Q59" i="1"/>
  <c r="Q60" i="1"/>
  <c r="Q62" i="1"/>
  <c r="Q63" i="1"/>
  <c r="Q64" i="1"/>
  <c r="Q65" i="1"/>
  <c r="Q66" i="1"/>
  <c r="Q67" i="1"/>
  <c r="Q68" i="1"/>
  <c r="Q69" i="1"/>
  <c r="Q70" i="1"/>
  <c r="Q71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5" i="1"/>
  <c r="Q106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4" i="1"/>
  <c r="Q145" i="1"/>
  <c r="Q146" i="1"/>
  <c r="Q147" i="1"/>
  <c r="Q148" i="1"/>
  <c r="Q149" i="1"/>
  <c r="Q150" i="1"/>
  <c r="Q151" i="1"/>
  <c r="Q152" i="1"/>
  <c r="Q153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8" i="1"/>
  <c r="Q170" i="1"/>
  <c r="Q171" i="1"/>
  <c r="Q172" i="1"/>
  <c r="Q173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1" i="1"/>
  <c r="Q222" i="1"/>
  <c r="Q223" i="1"/>
  <c r="Q224" i="1"/>
  <c r="Q225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2" i="1"/>
  <c r="Q283" i="1"/>
  <c r="Q284" i="1"/>
  <c r="Q285" i="1"/>
  <c r="Q286" i="1"/>
  <c r="Q287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2" i="1"/>
  <c r="Q303" i="1"/>
  <c r="Q304" i="1"/>
  <c r="Q305" i="1"/>
  <c r="Q306" i="1"/>
  <c r="Q307" i="1"/>
  <c r="Q309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4" i="1"/>
  <c r="Q385" i="1"/>
  <c r="Q386" i="1"/>
  <c r="Q387" i="1"/>
  <c r="Q388" i="1"/>
  <c r="Q389" i="1"/>
  <c r="Q390" i="1"/>
  <c r="Q391" i="1"/>
  <c r="Q392" i="1"/>
  <c r="Q394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7" i="1"/>
  <c r="Q418" i="1"/>
  <c r="Q419" i="1"/>
  <c r="Q420" i="1"/>
  <c r="Q422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40" i="1"/>
  <c r="Q441" i="1"/>
  <c r="Q442" i="1"/>
  <c r="Q443" i="1"/>
  <c r="Q444" i="1"/>
  <c r="Q446" i="1"/>
  <c r="Q447" i="1"/>
  <c r="Q448" i="1"/>
  <c r="Q450" i="1"/>
  <c r="Q451" i="1"/>
  <c r="Q452" i="1"/>
  <c r="Q454" i="1"/>
  <c r="Q456" i="1"/>
  <c r="Q457" i="1"/>
  <c r="Q458" i="1"/>
  <c r="Q459" i="1"/>
  <c r="Q460" i="1"/>
  <c r="Q461" i="1"/>
  <c r="Q462" i="1"/>
  <c r="Q463" i="1"/>
  <c r="Q464" i="1"/>
  <c r="Q465" i="1"/>
  <c r="Q467" i="1"/>
  <c r="Q468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7" i="1"/>
  <c r="Q538" i="1"/>
  <c r="Q540" i="1"/>
  <c r="Q542" i="1"/>
  <c r="Q543" i="1"/>
  <c r="Q544" i="1"/>
  <c r="Q546" i="1"/>
  <c r="Q547" i="1"/>
  <c r="Q548" i="1"/>
  <c r="Q549" i="1"/>
  <c r="Q550" i="1"/>
  <c r="Q551" i="1"/>
  <c r="Q552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10" i="1"/>
  <c r="Q611" i="1"/>
  <c r="Q612" i="1"/>
  <c r="Q613" i="1"/>
  <c r="Q614" i="1"/>
  <c r="Q615" i="1"/>
  <c r="Q616" i="1"/>
  <c r="Q617" i="1"/>
  <c r="Q618" i="1"/>
  <c r="Q620" i="1"/>
  <c r="Q621" i="1"/>
  <c r="Q622" i="1"/>
  <c r="Q623" i="1"/>
  <c r="Q624" i="1"/>
  <c r="Q626" i="1"/>
  <c r="Q627" i="1"/>
  <c r="Q628" i="1"/>
  <c r="Q629" i="1"/>
  <c r="Q630" i="1"/>
  <c r="Q631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2" i="1"/>
  <c r="Q653" i="1"/>
  <c r="Q654" i="1"/>
  <c r="Q655" i="1"/>
  <c r="Q659" i="1"/>
  <c r="Q660" i="1"/>
  <c r="Q661" i="1"/>
  <c r="Q662" i="1"/>
  <c r="Q663" i="1"/>
  <c r="Q664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8" i="1"/>
  <c r="Q689" i="1"/>
  <c r="Q690" i="1"/>
  <c r="Q691" i="1"/>
  <c r="Q692" i="1"/>
  <c r="Q693" i="1"/>
  <c r="Q694" i="1"/>
  <c r="Q695" i="1"/>
  <c r="Q697" i="1"/>
  <c r="Q698" i="1"/>
  <c r="Q699" i="1"/>
  <c r="Q700" i="1"/>
  <c r="Q701" i="1"/>
  <c r="Q702" i="1"/>
  <c r="Q703" i="1"/>
  <c r="Q704" i="1"/>
  <c r="Q705" i="1"/>
  <c r="Q707" i="1"/>
  <c r="Q708" i="1"/>
  <c r="Q709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3" i="1"/>
  <c r="Q744" i="1"/>
  <c r="Q745" i="1"/>
  <c r="Q746" i="1"/>
  <c r="Q747" i="1"/>
  <c r="Q748" i="1"/>
  <c r="Q749" i="1"/>
  <c r="Q750" i="1"/>
  <c r="Q751" i="1"/>
  <c r="Q752" i="1"/>
  <c r="Q753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9" i="1"/>
  <c r="Q770" i="1"/>
  <c r="Q771" i="1"/>
  <c r="Q772" i="1"/>
  <c r="Q773" i="1"/>
  <c r="Q776" i="1"/>
  <c r="Q777" i="1"/>
  <c r="Q778" i="1"/>
  <c r="Q779" i="1"/>
  <c r="Q781" i="1"/>
  <c r="Q782" i="1"/>
  <c r="Q783" i="1"/>
  <c r="Q784" i="1"/>
  <c r="Q785" i="1"/>
  <c r="Q788" i="1"/>
  <c r="Q789" i="1"/>
  <c r="Q790" i="1"/>
  <c r="Q791" i="1"/>
  <c r="Q792" i="1"/>
  <c r="Q793" i="1"/>
  <c r="Q795" i="1"/>
  <c r="Q796" i="1"/>
  <c r="Q797" i="1"/>
  <c r="Q798" i="1"/>
  <c r="Q799" i="1"/>
  <c r="Q800" i="1"/>
  <c r="Q801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8" i="1"/>
  <c r="Q819" i="1"/>
  <c r="Q821" i="1"/>
  <c r="Q822" i="1"/>
  <c r="Q823" i="1"/>
  <c r="Q825" i="1"/>
  <c r="Q826" i="1"/>
  <c r="Q827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5" i="1"/>
  <c r="Q966" i="1"/>
  <c r="Q968" i="1"/>
  <c r="Q969" i="1"/>
  <c r="Q970" i="1"/>
  <c r="Q971" i="1"/>
  <c r="Q973" i="1"/>
  <c r="Q974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1" i="1"/>
  <c r="Q992" i="1"/>
  <c r="Q993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6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3" i="1"/>
  <c r="Q1054" i="1"/>
  <c r="Q1055" i="1"/>
  <c r="Q1056" i="1"/>
  <c r="Q1057" i="1"/>
  <c r="Q1058" i="1"/>
  <c r="Q1059" i="1"/>
  <c r="Q1060" i="1"/>
  <c r="Q1061" i="1"/>
  <c r="Q1062" i="1"/>
  <c r="Q1063" i="1"/>
  <c r="Q1065" i="1"/>
  <c r="Q1066" i="1"/>
  <c r="Q1067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50" i="1"/>
  <c r="Q1151" i="1"/>
  <c r="Q1152" i="1"/>
  <c r="Q1153" i="1"/>
  <c r="Q1154" i="1"/>
  <c r="Q1155" i="1"/>
  <c r="Q1156" i="1"/>
  <c r="Q1157" i="1"/>
  <c r="Q1158" i="1"/>
  <c r="Q1159" i="1"/>
  <c r="Q1161" i="1"/>
  <c r="Q1163" i="1"/>
  <c r="Q1164" i="1"/>
  <c r="Q1165" i="1"/>
  <c r="Q1166" i="1"/>
  <c r="Q1167" i="1"/>
  <c r="Q1168" i="1"/>
  <c r="Q1170" i="1"/>
  <c r="Q1171" i="1"/>
  <c r="Q1172" i="1"/>
  <c r="Q1174" i="1"/>
  <c r="Q1175" i="1"/>
  <c r="Q1176" i="1"/>
  <c r="Q1177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202" i="1"/>
  <c r="Q1203" i="1"/>
  <c r="Q1204" i="1"/>
  <c r="Q1205" i="1"/>
  <c r="Q1206" i="1"/>
  <c r="Q1207" i="1"/>
  <c r="Q1208" i="1"/>
  <c r="Q1209" i="1"/>
  <c r="Q1210" i="1"/>
  <c r="Q1211" i="1"/>
  <c r="Q1213" i="1"/>
  <c r="Q1214" i="1"/>
  <c r="Q1215" i="1"/>
  <c r="Q1216" i="1"/>
  <c r="Q1217" i="1"/>
  <c r="Q1218" i="1"/>
  <c r="Q1219" i="1"/>
  <c r="Q1221" i="1"/>
  <c r="Q1222" i="1"/>
  <c r="Q1223" i="1"/>
  <c r="Q1224" i="1"/>
  <c r="Q1225" i="1"/>
  <c r="Q1227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4" i="1"/>
  <c r="Q1285" i="1"/>
  <c r="Q1286" i="1"/>
  <c r="Q1287" i="1"/>
  <c r="Q1288" i="1"/>
  <c r="Q1291" i="1"/>
  <c r="Q1292" i="1"/>
  <c r="Q1293" i="1"/>
  <c r="Q1294" i="1"/>
  <c r="Q1296" i="1"/>
  <c r="Q1297" i="1"/>
  <c r="Q1298" i="1"/>
  <c r="Q1299" i="1"/>
  <c r="Q1300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3" i="1"/>
  <c r="Q1345" i="1"/>
  <c r="Q1346" i="1"/>
  <c r="Q1348" i="1"/>
  <c r="Q1349" i="1"/>
  <c r="Q1350" i="1"/>
  <c r="Q1351" i="1"/>
  <c r="Q1352" i="1"/>
  <c r="Q1353" i="1"/>
  <c r="Q1354" i="1"/>
  <c r="Q1355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1" i="1"/>
  <c r="Q1385" i="1"/>
  <c r="Q1386" i="1"/>
  <c r="Q1387" i="1"/>
  <c r="Q1388" i="1"/>
  <c r="Q1389" i="1"/>
  <c r="Q1390" i="1"/>
  <c r="Q1391" i="1"/>
  <c r="Q1392" i="1"/>
  <c r="Q1394" i="1"/>
  <c r="Q1395" i="1"/>
  <c r="Q1396" i="1"/>
  <c r="Q1398" i="1"/>
  <c r="Q1399" i="1"/>
  <c r="Q1400" i="1"/>
  <c r="Q1401" i="1"/>
  <c r="Q1403" i="1"/>
  <c r="Q1404" i="1"/>
  <c r="Q1405" i="1"/>
  <c r="Q1406" i="1"/>
  <c r="Q1407" i="1"/>
  <c r="Q1408" i="1"/>
  <c r="Q1409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9" i="1"/>
  <c r="Q1440" i="1"/>
  <c r="Q1441" i="1"/>
  <c r="Q1442" i="1"/>
  <c r="Q1443" i="1"/>
  <c r="Q1444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6" i="1"/>
  <c r="Q1467" i="1"/>
  <c r="Q1468" i="1"/>
  <c r="Q1469" i="1"/>
  <c r="Q1470" i="1"/>
  <c r="Q1471" i="1"/>
  <c r="Q1472" i="1"/>
  <c r="Q1473" i="1"/>
  <c r="Q1474" i="1"/>
  <c r="Q1476" i="1"/>
  <c r="Q1477" i="1"/>
  <c r="Q1478" i="1"/>
  <c r="Q1479" i="1"/>
  <c r="Q1481" i="1"/>
  <c r="Q1482" i="1"/>
  <c r="Q1483" i="1"/>
  <c r="Q1484" i="1"/>
  <c r="Q1486" i="1"/>
  <c r="Q1487" i="1"/>
  <c r="Q1488" i="1"/>
  <c r="Q1489" i="1"/>
  <c r="Q1490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9" i="1"/>
  <c r="Q1510" i="1"/>
  <c r="Q1512" i="1"/>
  <c r="Q1513" i="1"/>
  <c r="Q1514" i="1"/>
  <c r="Q1515" i="1"/>
  <c r="Q1516" i="1"/>
  <c r="Q1517" i="1"/>
  <c r="Q1518" i="1"/>
  <c r="Q1519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6" i="1"/>
  <c r="Q1547" i="1"/>
  <c r="Q1548" i="1"/>
  <c r="Q1549" i="1"/>
  <c r="Q1550" i="1"/>
  <c r="Q1551" i="1"/>
  <c r="Q1552" i="1"/>
  <c r="Q1555" i="1"/>
  <c r="Q1556" i="1"/>
  <c r="Q1557" i="1"/>
  <c r="Q1558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3" i="1"/>
  <c r="Q1614" i="1"/>
  <c r="Q1615" i="1"/>
  <c r="Q1616" i="1"/>
  <c r="Q1617" i="1"/>
  <c r="Q1618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8" i="1"/>
  <c r="Q1649" i="1"/>
  <c r="Q1650" i="1"/>
  <c r="Q1651" i="1"/>
  <c r="Q1652" i="1"/>
  <c r="Q1654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1" i="1"/>
  <c r="Q1732" i="1"/>
  <c r="Q1733" i="1"/>
  <c r="Q1734" i="1"/>
  <c r="Q1735" i="1"/>
  <c r="Q1736" i="1"/>
  <c r="Q1737" i="1"/>
  <c r="Q1738" i="1"/>
  <c r="Q1739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1" i="1"/>
  <c r="Q1762" i="1"/>
  <c r="Q1763" i="1"/>
  <c r="Q1764" i="1"/>
  <c r="Q1765" i="1"/>
  <c r="Q1767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6" i="1"/>
  <c r="Q1787" i="1"/>
  <c r="Q1788" i="1"/>
  <c r="Q1789" i="1"/>
  <c r="Q1791" i="1"/>
  <c r="Q1792" i="1"/>
  <c r="Q1793" i="1"/>
  <c r="Q1794" i="1"/>
  <c r="Q1795" i="1"/>
  <c r="Q1796" i="1"/>
  <c r="Q1797" i="1"/>
  <c r="Q1798" i="1"/>
  <c r="Q1800" i="1"/>
  <c r="Q1801" i="1"/>
  <c r="Q1802" i="1"/>
  <c r="Q1803" i="1"/>
  <c r="Q1804" i="1"/>
  <c r="Q1805" i="1"/>
  <c r="Q1807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4" i="1"/>
  <c r="Q1866" i="1"/>
  <c r="Q1868" i="1"/>
  <c r="Q1869" i="1"/>
  <c r="Q1870" i="1"/>
  <c r="Q1871" i="1"/>
  <c r="Q1872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6" i="1"/>
  <c r="Q1897" i="1"/>
  <c r="Q1898" i="1"/>
  <c r="Q1899" i="1"/>
  <c r="Q1900" i="1"/>
  <c r="Q1901" i="1"/>
  <c r="Q1902" i="1"/>
  <c r="Q1903" i="1"/>
  <c r="Q1904" i="1"/>
  <c r="Q1906" i="1"/>
  <c r="Q1907" i="1"/>
  <c r="Q1908" i="1"/>
  <c r="Q1909" i="1"/>
  <c r="Q1910" i="1"/>
  <c r="Q1911" i="1"/>
  <c r="Q1912" i="1"/>
  <c r="Q1913" i="1"/>
  <c r="Q1914" i="1"/>
  <c r="Q1916" i="1"/>
  <c r="Q1917" i="1"/>
  <c r="Q1918" i="1"/>
  <c r="Q1919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5" i="1"/>
  <c r="Q1946" i="1"/>
  <c r="Q1947" i="1"/>
  <c r="Q1949" i="1"/>
  <c r="Q1950" i="1"/>
  <c r="Q1951" i="1"/>
  <c r="Q1952" i="1"/>
  <c r="Q1953" i="1"/>
  <c r="Q1954" i="1"/>
  <c r="Q1955" i="1"/>
  <c r="Q1956" i="1"/>
  <c r="Q1958" i="1"/>
  <c r="Q1959" i="1"/>
  <c r="Q1960" i="1"/>
  <c r="Q1961" i="1"/>
  <c r="Q1962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4" i="1"/>
  <c r="Q2015" i="1"/>
  <c r="Q2016" i="1"/>
  <c r="Q2017" i="1"/>
  <c r="Q2018" i="1"/>
  <c r="Q2019" i="1"/>
  <c r="Q2020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8" i="1"/>
  <c r="Q2109" i="1"/>
  <c r="Q2110" i="1"/>
  <c r="Q2111" i="1"/>
  <c r="Q2112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1" i="1"/>
  <c r="Q2162" i="1"/>
  <c r="Q2163" i="1"/>
  <c r="Q2164" i="1"/>
  <c r="Q2165" i="1"/>
  <c r="Q2166" i="1"/>
  <c r="Q2167" i="1"/>
  <c r="Q2168" i="1"/>
  <c r="Q2169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4" i="1"/>
  <c r="Q2196" i="1"/>
  <c r="Q2197" i="1"/>
  <c r="Q2198" i="1"/>
  <c r="Q2199" i="1"/>
  <c r="Q2200" i="1"/>
  <c r="Q2201" i="1"/>
  <c r="Q2202" i="1"/>
  <c r="Q2203" i="1"/>
  <c r="Q2204" i="1"/>
  <c r="Q2205" i="1"/>
  <c r="Q2207" i="1"/>
  <c r="Q2208" i="1"/>
  <c r="Q2209" i="1"/>
  <c r="Q2210" i="1"/>
  <c r="Q2211" i="1"/>
  <c r="Q2212" i="1"/>
  <c r="Q2213" i="1"/>
  <c r="Q2214" i="1"/>
  <c r="Q2215" i="1"/>
  <c r="Q2216" i="1"/>
  <c r="Q2217" i="1"/>
  <c r="Q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7" i="1"/>
  <c r="P47" i="1" s="1"/>
  <c r="O48" i="1"/>
  <c r="P48" i="1" s="1"/>
  <c r="O49" i="1"/>
  <c r="P49" i="1" s="1"/>
  <c r="O50" i="1"/>
  <c r="P50" i="1" s="1"/>
  <c r="O52" i="1"/>
  <c r="P52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5" i="1"/>
  <c r="P105" i="1" s="1"/>
  <c r="O106" i="1"/>
  <c r="P106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8" i="1"/>
  <c r="P168" i="1" s="1"/>
  <c r="O170" i="1"/>
  <c r="P170" i="1" s="1"/>
  <c r="O171" i="1"/>
  <c r="P171" i="1" s="1"/>
  <c r="O172" i="1"/>
  <c r="P172" i="1" s="1"/>
  <c r="O173" i="1"/>
  <c r="P173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1" i="1"/>
  <c r="P221" i="1" s="1"/>
  <c r="O222" i="1"/>
  <c r="P222" i="1" s="1"/>
  <c r="O223" i="1"/>
  <c r="P223" i="1" s="1"/>
  <c r="O224" i="1"/>
  <c r="P224" i="1" s="1"/>
  <c r="O225" i="1"/>
  <c r="P225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9" i="1"/>
  <c r="P309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4" i="1"/>
  <c r="P394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7" i="1"/>
  <c r="P417" i="1" s="1"/>
  <c r="O418" i="1"/>
  <c r="P418" i="1" s="1"/>
  <c r="O419" i="1"/>
  <c r="P419" i="1" s="1"/>
  <c r="O420" i="1"/>
  <c r="P420" i="1" s="1"/>
  <c r="O422" i="1"/>
  <c r="P422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40" i="1"/>
  <c r="P440" i="1" s="1"/>
  <c r="O441" i="1"/>
  <c r="P441" i="1" s="1"/>
  <c r="O442" i="1"/>
  <c r="P442" i="1" s="1"/>
  <c r="O443" i="1"/>
  <c r="P443" i="1" s="1"/>
  <c r="O444" i="1"/>
  <c r="P444" i="1" s="1"/>
  <c r="O446" i="1"/>
  <c r="P446" i="1" s="1"/>
  <c r="O447" i="1"/>
  <c r="P447" i="1" s="1"/>
  <c r="O448" i="1"/>
  <c r="P448" i="1" s="1"/>
  <c r="O450" i="1"/>
  <c r="P450" i="1" s="1"/>
  <c r="O451" i="1"/>
  <c r="P451" i="1" s="1"/>
  <c r="O452" i="1"/>
  <c r="P452" i="1" s="1"/>
  <c r="O454" i="1"/>
  <c r="P454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7" i="1"/>
  <c r="P467" i="1" s="1"/>
  <c r="O468" i="1"/>
  <c r="P468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7" i="1"/>
  <c r="P537" i="1" s="1"/>
  <c r="O538" i="1"/>
  <c r="P538" i="1" s="1"/>
  <c r="O540" i="1"/>
  <c r="P540" i="1" s="1"/>
  <c r="O542" i="1"/>
  <c r="P542" i="1" s="1"/>
  <c r="O543" i="1"/>
  <c r="P543" i="1" s="1"/>
  <c r="O544" i="1"/>
  <c r="P544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20" i="1"/>
  <c r="P620" i="1" s="1"/>
  <c r="O621" i="1"/>
  <c r="P621" i="1" s="1"/>
  <c r="O622" i="1"/>
  <c r="P622" i="1" s="1"/>
  <c r="O623" i="1"/>
  <c r="P623" i="1" s="1"/>
  <c r="O624" i="1"/>
  <c r="P624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2" i="1"/>
  <c r="P652" i="1" s="1"/>
  <c r="O653" i="1"/>
  <c r="P653" i="1" s="1"/>
  <c r="O654" i="1"/>
  <c r="P654" i="1" s="1"/>
  <c r="O655" i="1"/>
  <c r="P655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9" i="1"/>
  <c r="P769" i="1" s="1"/>
  <c r="O770" i="1"/>
  <c r="P770" i="1" s="1"/>
  <c r="O771" i="1"/>
  <c r="P771" i="1" s="1"/>
  <c r="O772" i="1"/>
  <c r="P772" i="1" s="1"/>
  <c r="O773" i="1"/>
  <c r="P773" i="1" s="1"/>
  <c r="O776" i="1"/>
  <c r="P776" i="1" s="1"/>
  <c r="O777" i="1"/>
  <c r="P777" i="1" s="1"/>
  <c r="O778" i="1"/>
  <c r="P778" i="1" s="1"/>
  <c r="O779" i="1"/>
  <c r="P779" i="1" s="1"/>
  <c r="O781" i="1"/>
  <c r="P781" i="1" s="1"/>
  <c r="O782" i="1"/>
  <c r="P782" i="1" s="1"/>
  <c r="O783" i="1"/>
  <c r="P783" i="1" s="1"/>
  <c r="O784" i="1"/>
  <c r="P784" i="1" s="1"/>
  <c r="O785" i="1"/>
  <c r="P785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8" i="1"/>
  <c r="P818" i="1" s="1"/>
  <c r="O819" i="1"/>
  <c r="P819" i="1" s="1"/>
  <c r="O821" i="1"/>
  <c r="P821" i="1" s="1"/>
  <c r="O822" i="1"/>
  <c r="P822" i="1" s="1"/>
  <c r="O823" i="1"/>
  <c r="P823" i="1" s="1"/>
  <c r="O825" i="1"/>
  <c r="P825" i="1" s="1"/>
  <c r="O826" i="1"/>
  <c r="P826" i="1" s="1"/>
  <c r="O827" i="1"/>
  <c r="P827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5" i="1"/>
  <c r="P965" i="1" s="1"/>
  <c r="O966" i="1"/>
  <c r="P966" i="1" s="1"/>
  <c r="O968" i="1"/>
  <c r="P968" i="1" s="1"/>
  <c r="O969" i="1"/>
  <c r="P969" i="1" s="1"/>
  <c r="O970" i="1"/>
  <c r="P970" i="1" s="1"/>
  <c r="O971" i="1"/>
  <c r="P971" i="1" s="1"/>
  <c r="O973" i="1"/>
  <c r="P973" i="1" s="1"/>
  <c r="O974" i="1"/>
  <c r="P974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1" i="1"/>
  <c r="P991" i="1" s="1"/>
  <c r="O992" i="1"/>
  <c r="P992" i="1" s="1"/>
  <c r="O993" i="1"/>
  <c r="P993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6" i="1"/>
  <c r="P1016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5" i="1"/>
  <c r="P1065" i="1" s="1"/>
  <c r="O1066" i="1"/>
  <c r="P1066" i="1" s="1"/>
  <c r="O1067" i="1"/>
  <c r="P1067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1" i="1"/>
  <c r="P1161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70" i="1"/>
  <c r="P1170" i="1" s="1"/>
  <c r="O1171" i="1"/>
  <c r="P1171" i="1" s="1"/>
  <c r="O1172" i="1"/>
  <c r="P1172" i="1" s="1"/>
  <c r="O1174" i="1"/>
  <c r="P1174" i="1" s="1"/>
  <c r="O1175" i="1"/>
  <c r="P1175" i="1" s="1"/>
  <c r="O1176" i="1"/>
  <c r="P1176" i="1" s="1"/>
  <c r="O1177" i="1"/>
  <c r="P1177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7" i="1"/>
  <c r="P1227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91" i="1"/>
  <c r="P1291" i="1" s="1"/>
  <c r="O1292" i="1"/>
  <c r="P1292" i="1" s="1"/>
  <c r="O1293" i="1"/>
  <c r="P1293" i="1" s="1"/>
  <c r="O1294" i="1"/>
  <c r="P1294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3" i="1"/>
  <c r="P1343" i="1" s="1"/>
  <c r="O1345" i="1"/>
  <c r="P1345" i="1" s="1"/>
  <c r="O1346" i="1"/>
  <c r="P1346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1" i="1"/>
  <c r="P1381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4" i="1"/>
  <c r="P1394" i="1" s="1"/>
  <c r="O1395" i="1"/>
  <c r="P1395" i="1" s="1"/>
  <c r="O1396" i="1"/>
  <c r="P1396" i="1" s="1"/>
  <c r="O1398" i="1"/>
  <c r="P1398" i="1" s="1"/>
  <c r="O1399" i="1"/>
  <c r="P1399" i="1" s="1"/>
  <c r="O1400" i="1"/>
  <c r="P1400" i="1" s="1"/>
  <c r="O1401" i="1"/>
  <c r="P1401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6" i="1"/>
  <c r="P1476" i="1" s="1"/>
  <c r="O1477" i="1"/>
  <c r="P1477" i="1" s="1"/>
  <c r="O1478" i="1"/>
  <c r="P1478" i="1" s="1"/>
  <c r="O1479" i="1"/>
  <c r="P1479" i="1" s="1"/>
  <c r="O1481" i="1"/>
  <c r="P1481" i="1" s="1"/>
  <c r="O1482" i="1"/>
  <c r="P1482" i="1" s="1"/>
  <c r="O1483" i="1"/>
  <c r="P1483" i="1" s="1"/>
  <c r="O1484" i="1"/>
  <c r="P1484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9" i="1"/>
  <c r="P1509" i="1" s="1"/>
  <c r="O1510" i="1"/>
  <c r="P1510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5" i="1"/>
  <c r="P1555" i="1" s="1"/>
  <c r="O1556" i="1"/>
  <c r="P1556" i="1" s="1"/>
  <c r="O1557" i="1"/>
  <c r="P1557" i="1" s="1"/>
  <c r="O1558" i="1"/>
  <c r="P1558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4" i="1"/>
  <c r="P1654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7" i="1"/>
  <c r="P1767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6" i="1"/>
  <c r="P1786" i="1" s="1"/>
  <c r="O1787" i="1"/>
  <c r="P1787" i="1" s="1"/>
  <c r="O1788" i="1"/>
  <c r="P1788" i="1" s="1"/>
  <c r="O1789" i="1"/>
  <c r="P1789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7" i="1"/>
  <c r="P1807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4" i="1"/>
  <c r="P1864" i="1" s="1"/>
  <c r="O1866" i="1"/>
  <c r="P1866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6" i="1"/>
  <c r="P1916" i="1" s="1"/>
  <c r="O1917" i="1"/>
  <c r="P1917" i="1" s="1"/>
  <c r="O1918" i="1"/>
  <c r="P1918" i="1" s="1"/>
  <c r="O1919" i="1"/>
  <c r="P1919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5" i="1"/>
  <c r="P1945" i="1" s="1"/>
  <c r="O1946" i="1"/>
  <c r="P1946" i="1" s="1"/>
  <c r="O1947" i="1"/>
  <c r="P1947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4" i="1"/>
  <c r="P2194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" i="1"/>
  <c r="P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52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49" i="1"/>
  <c r="D150" i="1"/>
  <c r="D151" i="1"/>
  <c r="D152" i="1"/>
  <c r="D153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8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2" i="1"/>
  <c r="D283" i="1"/>
  <c r="D284" i="1"/>
  <c r="D285" i="1"/>
  <c r="D286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303" i="1"/>
  <c r="D304" i="1"/>
  <c r="D305" i="1"/>
  <c r="D306" i="1"/>
  <c r="D307" i="1"/>
  <c r="D309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4" i="1"/>
  <c r="D385" i="1"/>
  <c r="D386" i="1"/>
  <c r="D387" i="1"/>
  <c r="D388" i="1"/>
  <c r="D389" i="1"/>
  <c r="D390" i="1"/>
  <c r="D391" i="1"/>
  <c r="D392" i="1"/>
  <c r="D394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7" i="1"/>
  <c r="D418" i="1"/>
  <c r="D419" i="1"/>
  <c r="D420" i="1"/>
  <c r="D422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40" i="1"/>
  <c r="D441" i="1"/>
  <c r="D442" i="1"/>
  <c r="D443" i="1"/>
  <c r="D444" i="1"/>
  <c r="D446" i="1"/>
  <c r="D447" i="1"/>
  <c r="D448" i="1"/>
  <c r="D450" i="1"/>
  <c r="D451" i="1"/>
  <c r="D452" i="1"/>
  <c r="D454" i="1"/>
  <c r="D456" i="1"/>
  <c r="D457" i="1"/>
  <c r="D458" i="1"/>
  <c r="D459" i="1"/>
  <c r="D460" i="1"/>
  <c r="D461" i="1"/>
  <c r="D462" i="1"/>
  <c r="D463" i="1"/>
  <c r="D464" i="1"/>
  <c r="D465" i="1"/>
  <c r="D467" i="1"/>
  <c r="D468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7" i="1"/>
  <c r="D538" i="1"/>
  <c r="D540" i="1"/>
  <c r="D542" i="1"/>
  <c r="D543" i="1"/>
  <c r="D544" i="1"/>
  <c r="D546" i="1"/>
  <c r="D547" i="1"/>
  <c r="D548" i="1"/>
  <c r="D549" i="1"/>
  <c r="D550" i="1"/>
  <c r="D551" i="1"/>
  <c r="D552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10" i="1"/>
  <c r="D611" i="1"/>
  <c r="D612" i="1"/>
  <c r="D613" i="1"/>
  <c r="D614" i="1"/>
  <c r="D615" i="1"/>
  <c r="D616" i="1"/>
  <c r="D617" i="1"/>
  <c r="D618" i="1"/>
  <c r="D620" i="1"/>
  <c r="D621" i="1"/>
  <c r="D622" i="1"/>
  <c r="D623" i="1"/>
  <c r="D624" i="1"/>
  <c r="D626" i="1"/>
  <c r="D627" i="1"/>
  <c r="D628" i="1"/>
  <c r="D629" i="1"/>
  <c r="D630" i="1"/>
  <c r="D631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2" i="1"/>
  <c r="D653" i="1"/>
  <c r="D654" i="1"/>
  <c r="D655" i="1"/>
  <c r="D659" i="1"/>
  <c r="D660" i="1"/>
  <c r="D661" i="1"/>
  <c r="D662" i="1"/>
  <c r="D663" i="1"/>
  <c r="D664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8" i="1"/>
  <c r="D689" i="1"/>
  <c r="D690" i="1"/>
  <c r="D691" i="1"/>
  <c r="D692" i="1"/>
  <c r="D693" i="1"/>
  <c r="D694" i="1"/>
  <c r="D695" i="1"/>
  <c r="D697" i="1"/>
  <c r="D698" i="1"/>
  <c r="D699" i="1"/>
  <c r="D700" i="1"/>
  <c r="D701" i="1"/>
  <c r="D702" i="1"/>
  <c r="D703" i="1"/>
  <c r="D704" i="1"/>
  <c r="D705" i="1"/>
  <c r="D707" i="1"/>
  <c r="D708" i="1"/>
  <c r="D709" i="1"/>
  <c r="D710" i="1"/>
  <c r="D711" i="1"/>
  <c r="D712" i="1"/>
  <c r="D713" i="1"/>
  <c r="D714" i="1"/>
  <c r="D715" i="1"/>
  <c r="D716" i="1"/>
  <c r="D717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3" i="1"/>
  <c r="D744" i="1"/>
  <c r="D745" i="1"/>
  <c r="D746" i="1"/>
  <c r="D747" i="1"/>
  <c r="D748" i="1"/>
  <c r="D749" i="1"/>
  <c r="D750" i="1"/>
  <c r="D751" i="1"/>
  <c r="D752" i="1"/>
  <c r="D753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9" i="1"/>
  <c r="D770" i="1"/>
  <c r="D772" i="1"/>
  <c r="D773" i="1"/>
  <c r="D776" i="1"/>
  <c r="D777" i="1"/>
  <c r="D778" i="1"/>
  <c r="D779" i="1"/>
  <c r="D781" i="1"/>
  <c r="D782" i="1"/>
  <c r="D783" i="1"/>
  <c r="D784" i="1"/>
  <c r="D785" i="1"/>
  <c r="D788" i="1"/>
  <c r="D789" i="1"/>
  <c r="D790" i="1"/>
  <c r="D791" i="1"/>
  <c r="D792" i="1"/>
  <c r="D793" i="1"/>
  <c r="D795" i="1"/>
  <c r="D796" i="1"/>
  <c r="D797" i="1"/>
  <c r="D798" i="1"/>
  <c r="D799" i="1"/>
  <c r="D800" i="1"/>
  <c r="D801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8" i="1"/>
  <c r="D819" i="1"/>
  <c r="D821" i="1"/>
  <c r="D822" i="1"/>
  <c r="D823" i="1"/>
  <c r="D825" i="1"/>
  <c r="D826" i="1"/>
  <c r="D827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5" i="1"/>
  <c r="D966" i="1"/>
  <c r="D968" i="1"/>
  <c r="D969" i="1"/>
  <c r="D970" i="1"/>
  <c r="D971" i="1"/>
  <c r="D973" i="1"/>
  <c r="D974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1" i="1"/>
  <c r="D992" i="1"/>
  <c r="D993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6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3" i="1"/>
  <c r="D1054" i="1"/>
  <c r="D1055" i="1"/>
  <c r="D1056" i="1"/>
  <c r="D1057" i="1"/>
  <c r="D1058" i="1"/>
  <c r="D1059" i="1"/>
  <c r="D1060" i="1"/>
  <c r="D1061" i="1"/>
  <c r="D1062" i="1"/>
  <c r="D1063" i="1"/>
  <c r="D1065" i="1"/>
  <c r="D1066" i="1"/>
  <c r="D1067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3" i="1"/>
  <c r="D1124" i="1"/>
  <c r="D1125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50" i="1"/>
  <c r="D1151" i="1"/>
  <c r="D1152" i="1"/>
  <c r="D1153" i="1"/>
  <c r="D1154" i="1"/>
  <c r="D1155" i="1"/>
  <c r="D1156" i="1"/>
  <c r="D1157" i="1"/>
  <c r="D1158" i="1"/>
  <c r="D1159" i="1"/>
  <c r="D1161" i="1"/>
  <c r="D1163" i="1"/>
  <c r="D1164" i="1"/>
  <c r="D1165" i="1"/>
  <c r="D1166" i="1"/>
  <c r="D1167" i="1"/>
  <c r="D1168" i="1"/>
  <c r="D1170" i="1"/>
  <c r="D1171" i="1"/>
  <c r="D1172" i="1"/>
  <c r="D1174" i="1"/>
  <c r="D1175" i="1"/>
  <c r="D1176" i="1"/>
  <c r="D1177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202" i="1"/>
  <c r="D1203" i="1"/>
  <c r="D1204" i="1"/>
  <c r="D1205" i="1"/>
  <c r="D1206" i="1"/>
  <c r="D1207" i="1"/>
  <c r="D1208" i="1"/>
  <c r="D1209" i="1"/>
  <c r="D1210" i="1"/>
  <c r="D1211" i="1"/>
  <c r="D1213" i="1"/>
  <c r="D1214" i="1"/>
  <c r="D1215" i="1"/>
  <c r="D1216" i="1"/>
  <c r="D1217" i="1"/>
  <c r="D1218" i="1"/>
  <c r="D1219" i="1"/>
  <c r="D1221" i="1"/>
  <c r="D1222" i="1"/>
  <c r="D1223" i="1"/>
  <c r="D1224" i="1"/>
  <c r="D1225" i="1"/>
  <c r="D1227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4" i="1"/>
  <c r="D1285" i="1"/>
  <c r="D1286" i="1"/>
  <c r="D1287" i="1"/>
  <c r="D1288" i="1"/>
  <c r="D1291" i="1"/>
  <c r="D1292" i="1"/>
  <c r="D1293" i="1"/>
  <c r="D1294" i="1"/>
  <c r="D1296" i="1"/>
  <c r="D1297" i="1"/>
  <c r="D1298" i="1"/>
  <c r="D1299" i="1"/>
  <c r="D1300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3" i="1"/>
  <c r="D1345" i="1"/>
  <c r="D1346" i="1"/>
  <c r="D1348" i="1"/>
  <c r="D1349" i="1"/>
  <c r="D1350" i="1"/>
  <c r="D1351" i="1"/>
  <c r="D1352" i="1"/>
  <c r="D1353" i="1"/>
  <c r="D1354" i="1"/>
  <c r="D1355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1" i="1"/>
  <c r="D1385" i="1"/>
  <c r="D1386" i="1"/>
  <c r="D1387" i="1"/>
  <c r="D1388" i="1"/>
  <c r="D1389" i="1"/>
  <c r="D1390" i="1"/>
  <c r="D1391" i="1"/>
  <c r="D1392" i="1"/>
  <c r="D1394" i="1"/>
  <c r="D1395" i="1"/>
  <c r="D1396" i="1"/>
  <c r="D1398" i="1"/>
  <c r="D1399" i="1"/>
  <c r="D1400" i="1"/>
  <c r="D1401" i="1"/>
  <c r="D1403" i="1"/>
  <c r="D1404" i="1"/>
  <c r="D1405" i="1"/>
  <c r="D1406" i="1"/>
  <c r="D1407" i="1"/>
  <c r="D1408" i="1"/>
  <c r="D1409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9" i="1"/>
  <c r="D1440" i="1"/>
  <c r="D1441" i="1"/>
  <c r="D1442" i="1"/>
  <c r="D1443" i="1"/>
  <c r="D1444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6" i="1"/>
  <c r="D1467" i="1"/>
  <c r="D1468" i="1"/>
  <c r="D1469" i="1"/>
  <c r="D1470" i="1"/>
  <c r="D1471" i="1"/>
  <c r="D1472" i="1"/>
  <c r="D1473" i="1"/>
  <c r="D1474" i="1"/>
  <c r="D1476" i="1"/>
  <c r="D1477" i="1"/>
  <c r="D1478" i="1"/>
  <c r="D1479" i="1"/>
  <c r="D1481" i="1"/>
  <c r="D1482" i="1"/>
  <c r="D1483" i="1"/>
  <c r="D1484" i="1"/>
  <c r="D1486" i="1"/>
  <c r="D1487" i="1"/>
  <c r="D1488" i="1"/>
  <c r="D1489" i="1"/>
  <c r="D1490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9" i="1"/>
  <c r="D1510" i="1"/>
  <c r="D1512" i="1"/>
  <c r="D1513" i="1"/>
  <c r="D1514" i="1"/>
  <c r="D1515" i="1"/>
  <c r="D1516" i="1"/>
  <c r="D1517" i="1"/>
  <c r="D1518" i="1"/>
  <c r="D1519" i="1"/>
  <c r="D1522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6" i="1"/>
  <c r="D1547" i="1"/>
  <c r="D1548" i="1"/>
  <c r="D1549" i="1"/>
  <c r="D1550" i="1"/>
  <c r="D1551" i="1"/>
  <c r="D1552" i="1"/>
  <c r="D1555" i="1"/>
  <c r="D1556" i="1"/>
  <c r="D1557" i="1"/>
  <c r="D1558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3" i="1"/>
  <c r="D1614" i="1"/>
  <c r="D1615" i="1"/>
  <c r="D1616" i="1"/>
  <c r="D1617" i="1"/>
  <c r="D1618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8" i="1"/>
  <c r="D1649" i="1"/>
  <c r="D1650" i="1"/>
  <c r="D1651" i="1"/>
  <c r="D1652" i="1"/>
  <c r="D1654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1" i="1"/>
  <c r="D1732" i="1"/>
  <c r="D1733" i="1"/>
  <c r="D1734" i="1"/>
  <c r="D1735" i="1"/>
  <c r="D1736" i="1"/>
  <c r="D1737" i="1"/>
  <c r="D1738" i="1"/>
  <c r="D1739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1" i="1"/>
  <c r="D1762" i="1"/>
  <c r="D1763" i="1"/>
  <c r="D1764" i="1"/>
  <c r="D1765" i="1"/>
  <c r="D1767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6" i="1"/>
  <c r="D1787" i="1"/>
  <c r="D1788" i="1"/>
  <c r="D1789" i="1"/>
  <c r="D1791" i="1"/>
  <c r="D1792" i="1"/>
  <c r="D1793" i="1"/>
  <c r="D1794" i="1"/>
  <c r="D1795" i="1"/>
  <c r="D1796" i="1"/>
  <c r="D1797" i="1"/>
  <c r="D1798" i="1"/>
  <c r="D1800" i="1"/>
  <c r="D1801" i="1"/>
  <c r="D1802" i="1"/>
  <c r="D1803" i="1"/>
  <c r="D1804" i="1"/>
  <c r="D1805" i="1"/>
  <c r="D1807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4" i="1"/>
  <c r="D1866" i="1"/>
  <c r="D1868" i="1"/>
  <c r="D1869" i="1"/>
  <c r="D1870" i="1"/>
  <c r="D1871" i="1"/>
  <c r="D1872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6" i="1"/>
  <c r="D1897" i="1"/>
  <c r="D1898" i="1"/>
  <c r="D1899" i="1"/>
  <c r="D1900" i="1"/>
  <c r="D1901" i="1"/>
  <c r="D1902" i="1"/>
  <c r="D1903" i="1"/>
  <c r="D1904" i="1"/>
  <c r="D1906" i="1"/>
  <c r="D1907" i="1"/>
  <c r="D1908" i="1"/>
  <c r="D1909" i="1"/>
  <c r="D1910" i="1"/>
  <c r="D1911" i="1"/>
  <c r="D1912" i="1"/>
  <c r="D1913" i="1"/>
  <c r="D1914" i="1"/>
  <c r="D1916" i="1"/>
  <c r="D1917" i="1"/>
  <c r="D1918" i="1"/>
  <c r="D1919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5" i="1"/>
  <c r="D1946" i="1"/>
  <c r="D1947" i="1"/>
  <c r="D1949" i="1"/>
  <c r="D1950" i="1"/>
  <c r="D1951" i="1"/>
  <c r="D1952" i="1"/>
  <c r="D1953" i="1"/>
  <c r="D1954" i="1"/>
  <c r="D1955" i="1"/>
  <c r="D1956" i="1"/>
  <c r="D1958" i="1"/>
  <c r="D1959" i="1"/>
  <c r="D1960" i="1"/>
  <c r="D1961" i="1"/>
  <c r="D1962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4" i="1"/>
  <c r="D2015" i="1"/>
  <c r="D2016" i="1"/>
  <c r="D2017" i="1"/>
  <c r="D2018" i="1"/>
  <c r="D2019" i="1"/>
  <c r="D2020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8" i="1"/>
  <c r="D2109" i="1"/>
  <c r="D2110" i="1"/>
  <c r="D2111" i="1"/>
  <c r="D2112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1" i="1"/>
  <c r="D2162" i="1"/>
  <c r="D2163" i="1"/>
  <c r="D2164" i="1"/>
  <c r="D2165" i="1"/>
  <c r="D2166" i="1"/>
  <c r="D2167" i="1"/>
  <c r="D2168" i="1"/>
  <c r="D2169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4" i="1"/>
  <c r="D2196" i="1"/>
  <c r="D2197" i="1"/>
  <c r="D2198" i="1"/>
  <c r="D2199" i="1"/>
  <c r="D2200" i="1"/>
  <c r="D2201" i="1"/>
  <c r="D2202" i="1"/>
  <c r="D2203" i="1"/>
  <c r="D2204" i="1"/>
  <c r="D2205" i="1"/>
  <c r="D2207" i="1"/>
  <c r="D2208" i="1"/>
  <c r="D2209" i="1"/>
  <c r="D2210" i="1"/>
  <c r="D2211" i="1"/>
  <c r="D2212" i="1"/>
  <c r="D2213" i="1"/>
  <c r="D2214" i="1"/>
  <c r="D2215" i="1"/>
  <c r="D2216" i="1"/>
  <c r="D221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0" authorId="0" shapeId="0" xr:uid="{0C3DE620-0914-4C54-BF16-E31B91C30952}">
      <text>
        <r>
          <rPr>
            <sz val="11"/>
            <color theme="1"/>
            <rFont val="Aptos Narrow"/>
            <family val="2"/>
            <scheme val="minor"/>
          </rPr>
          <t>Corretor duplicado por saída e retorno a Lopes Duas vezes.
	-Thamirys Baptista</t>
        </r>
      </text>
    </comment>
    <comment ref="C30" authorId="0" shapeId="0" xr:uid="{8CE9E3DE-0BD5-4C32-81A5-7B6D9D89DC4A}">
      <text>
        <r>
          <rPr>
            <sz val="11"/>
            <color theme="1"/>
            <rFont val="Aptos Narrow"/>
            <family val="2"/>
            <scheme val="minor"/>
          </rPr>
          <t>Corretor duplicado por saída e retorno a Lopes Duas vezes.
	-Thamirys Baptista</t>
        </r>
      </text>
    </comment>
    <comment ref="A708" authorId="0" shapeId="0" xr:uid="{BCB68A48-6BB7-4D1D-9923-DEE3081B19EC}">
      <text>
        <r>
          <rPr>
            <sz val="11"/>
            <color theme="1"/>
            <rFont val="Aptos Narrow"/>
            <family val="2"/>
            <scheme val="minor"/>
          </rPr>
          <t>Corretor duplicado por saída e retorno a Lopes Duas vezes.
	-Thamirys Baptista</t>
        </r>
      </text>
    </comment>
    <comment ref="C708" authorId="0" shapeId="0" xr:uid="{A45E4FAF-AB46-43D5-AB07-8ECADD8D262A}">
      <text>
        <r>
          <rPr>
            <sz val="11"/>
            <color theme="1"/>
            <rFont val="Aptos Narrow"/>
            <family val="2"/>
            <scheme val="minor"/>
          </rPr>
          <t>Corretor duplicado por saída e retorno a Lopes Duas vezes.
	-Thamirys Baptista</t>
        </r>
      </text>
    </comment>
    <comment ref="A709" authorId="0" shapeId="0" xr:uid="{FA9099DB-9532-4FD9-9D60-962AC25B31DF}">
      <text>
        <r>
          <rPr>
            <sz val="11"/>
            <color theme="1"/>
            <rFont val="Aptos Narrow"/>
            <family val="2"/>
            <scheme val="minor"/>
          </rPr>
          <t>Corretor duplicado por saída e retorno a Lopes Duas vezes.
	-Thamirys Baptista</t>
        </r>
      </text>
    </comment>
    <comment ref="C709" authorId="0" shapeId="0" xr:uid="{FA176B01-45E0-421C-9961-C59A2B8A644B}">
      <text>
        <r>
          <rPr>
            <sz val="11"/>
            <color theme="1"/>
            <rFont val="Aptos Narrow"/>
            <family val="2"/>
            <scheme val="minor"/>
          </rPr>
          <t>Corretor duplicado por saída e retorno a Lopes Duas vezes.
	-Thamirys Baptista</t>
        </r>
      </text>
    </comment>
    <comment ref="A710" authorId="0" shapeId="0" xr:uid="{EBEDF9A9-8155-4F05-A104-EE5F3BB09309}">
      <text>
        <r>
          <rPr>
            <sz val="11"/>
            <color theme="1"/>
            <rFont val="Aptos Narrow"/>
            <family val="2"/>
            <scheme val="minor"/>
          </rPr>
          <t>Corretor duplicado por saída e retorno a Lopes Duas vezes.
	-Thamirys Baptista</t>
        </r>
      </text>
    </comment>
    <comment ref="C710" authorId="0" shapeId="0" xr:uid="{745F209F-4624-4B99-90B5-A906D6B8CB8A}">
      <text>
        <r>
          <rPr>
            <sz val="11"/>
            <color theme="1"/>
            <rFont val="Aptos Narrow"/>
            <family val="2"/>
            <scheme val="minor"/>
          </rPr>
          <t>Corretor duplicado por saída e retorno a Lopes Duas vezes.
	-Thamirys Baptista</t>
        </r>
      </text>
    </comment>
  </commentList>
</comments>
</file>

<file path=xl/sharedStrings.xml><?xml version="1.0" encoding="utf-8"?>
<sst xmlns="http://schemas.openxmlformats.org/spreadsheetml/2006/main" count="22516" uniqueCount="2003">
  <si>
    <t>PV</t>
  </si>
  <si>
    <t>Unidade</t>
  </si>
  <si>
    <t>Divisao</t>
  </si>
  <si>
    <t>Status</t>
  </si>
  <si>
    <t>Vencimento da Parcela</t>
  </si>
  <si>
    <t>Crédito ao Corretor</t>
  </si>
  <si>
    <t>CPF/CNPJ do Pagador</t>
  </si>
  <si>
    <t>Nome Pagador</t>
  </si>
  <si>
    <t>406921</t>
  </si>
  <si>
    <t>485.251.207-82</t>
  </si>
  <si>
    <t>Condomínio Princesa Érika</t>
  </si>
  <si>
    <t>1301</t>
  </si>
  <si>
    <t>Comissão</t>
  </si>
  <si>
    <t>Transferida</t>
  </si>
  <si>
    <t>04/11/2024</t>
  </si>
  <si>
    <t>01/11/2024</t>
  </si>
  <si>
    <t>128.840.797-18</t>
  </si>
  <si>
    <t>George Gabriel Henrique Bezerra</t>
  </si>
  <si>
    <t>CREDIMORAR EM 29-10-2024</t>
  </si>
  <si>
    <t>641.773.517-68</t>
  </si>
  <si>
    <t>CREDIMORAR</t>
  </si>
  <si>
    <t>103527 e 104776</t>
  </si>
  <si>
    <t>FINANCIAMENTO</t>
  </si>
  <si>
    <t>31/10/2024</t>
  </si>
  <si>
    <t>30/10/2024</t>
  </si>
  <si>
    <t>53.919.386/0001-04</t>
  </si>
  <si>
    <t>RAMIRES &amp; CAETANO NEGOCIOS IMOBILIARIOS LTDA</t>
  </si>
  <si>
    <t>708.754.307-59</t>
  </si>
  <si>
    <t>943.000.117-53</t>
  </si>
  <si>
    <t>422.931.977-00</t>
  </si>
  <si>
    <t>025.284.227-84</t>
  </si>
  <si>
    <t>014.193.737-81</t>
  </si>
  <si>
    <t>781.722.507-97</t>
  </si>
  <si>
    <t>012.944.097-35</t>
  </si>
  <si>
    <t>019.707.977-62</t>
  </si>
  <si>
    <t>414342</t>
  </si>
  <si>
    <t>827.388.827-49</t>
  </si>
  <si>
    <t>Rua Doutor Francisco Cazes, 242</t>
  </si>
  <si>
    <t>242</t>
  </si>
  <si>
    <t>010.804.567-67</t>
  </si>
  <si>
    <t>Danielle Sampaio Cordeiro</t>
  </si>
  <si>
    <t>445.223.399-68</t>
  </si>
  <si>
    <t>012.824.857-25</t>
  </si>
  <si>
    <t>430.922.337-00</t>
  </si>
  <si>
    <t>089.151.747-20</t>
  </si>
  <si>
    <t>075.189.887-20</t>
  </si>
  <si>
    <t>PV 411112</t>
  </si>
  <si>
    <t>JARDIM DOS MANACÁS</t>
  </si>
  <si>
    <t>702</t>
  </si>
  <si>
    <t>06/11/2024</t>
  </si>
  <si>
    <t>07/11/2024</t>
  </si>
  <si>
    <t>24.591.942/0001-50</t>
  </si>
  <si>
    <t>CONSTRUTEC CONSTRUÇÃO E NEGÓCIOS IMOBILIÁRIOS LTDA</t>
  </si>
  <si>
    <t>408363</t>
  </si>
  <si>
    <t>Natividade</t>
  </si>
  <si>
    <t>1103</t>
  </si>
  <si>
    <t>08/11/2024</t>
  </si>
  <si>
    <t>222.665.267-15</t>
  </si>
  <si>
    <t>Jose Luiz Correa Cardozo</t>
  </si>
  <si>
    <t>404911</t>
  </si>
  <si>
    <t>Reserva Itaipu</t>
  </si>
  <si>
    <t>Casa 16</t>
  </si>
  <si>
    <t>13/11/2024</t>
  </si>
  <si>
    <t>14/11/2024</t>
  </si>
  <si>
    <t>16/11/2024</t>
  </si>
  <si>
    <t>19.945.029/0001-74</t>
  </si>
  <si>
    <t>Acil Construcoes E Imoveis Ltda - Me - Grupo Aceplan</t>
  </si>
  <si>
    <t>01</t>
  </si>
  <si>
    <t>Sou + Icaraí</t>
  </si>
  <si>
    <t>902</t>
  </si>
  <si>
    <t>Revenda</t>
  </si>
  <si>
    <t>15/03/2024</t>
  </si>
  <si>
    <t>12/03/2024</t>
  </si>
  <si>
    <t>13/03/2024</t>
  </si>
  <si>
    <t>151.391.207-04</t>
  </si>
  <si>
    <t>GABRIEL ESTABILE ANTUNES SANTOS</t>
  </si>
  <si>
    <t>076.537.597-42</t>
  </si>
  <si>
    <t>09/11/2024</t>
  </si>
  <si>
    <t>855.683.337-34</t>
  </si>
  <si>
    <t>089.778.637-83</t>
  </si>
  <si>
    <t>737.109.467-00</t>
  </si>
  <si>
    <t>02</t>
  </si>
  <si>
    <t>550.076.357-15</t>
  </si>
  <si>
    <t>Emile Gallé</t>
  </si>
  <si>
    <t>402</t>
  </si>
  <si>
    <t>Venda</t>
  </si>
  <si>
    <t>14/03/2024</t>
  </si>
  <si>
    <t>834.964.327-72</t>
  </si>
  <si>
    <t>Silvia Aparecida Thomazelli</t>
  </si>
  <si>
    <t>06</t>
  </si>
  <si>
    <t>973.287.587-91</t>
  </si>
  <si>
    <t>Jardim Icaraí</t>
  </si>
  <si>
    <t>1304</t>
  </si>
  <si>
    <t>26/03/2024</t>
  </si>
  <si>
    <t>22/03/2024</t>
  </si>
  <si>
    <t>23/03/2024</t>
  </si>
  <si>
    <t>200.977.197-49</t>
  </si>
  <si>
    <t>Laura Rangel de Oliveira</t>
  </si>
  <si>
    <t>316.365.357-04</t>
  </si>
  <si>
    <t>616.356.937-72</t>
  </si>
  <si>
    <t>Lucy Rangel de Olievira</t>
  </si>
  <si>
    <t>05</t>
  </si>
  <si>
    <t>002.455.887-79</t>
  </si>
  <si>
    <t>Edifício Calle Florida</t>
  </si>
  <si>
    <t>404</t>
  </si>
  <si>
    <t>19/03/2024</t>
  </si>
  <si>
    <t>20/03/2024</t>
  </si>
  <si>
    <t>085.817.577-07</t>
  </si>
  <si>
    <t>ANA PAULA ALMEIDA DOS SANTOS</t>
  </si>
  <si>
    <t>749.186.217-91</t>
  </si>
  <si>
    <t>019.157.287-03</t>
  </si>
  <si>
    <t>03</t>
  </si>
  <si>
    <t>Barrão do Cayrú</t>
  </si>
  <si>
    <t>1105</t>
  </si>
  <si>
    <t>18/03/2024</t>
  </si>
  <si>
    <t>010.899.307-80</t>
  </si>
  <si>
    <t>Cesar Ramos Coutinho</t>
  </si>
  <si>
    <t>485.132.377-87</t>
  </si>
  <si>
    <t>664.076.807-00</t>
  </si>
  <si>
    <t>PV 413854</t>
  </si>
  <si>
    <t>073.647.527-30</t>
  </si>
  <si>
    <t>Vila lobos</t>
  </si>
  <si>
    <t>203</t>
  </si>
  <si>
    <t>12/11/2024</t>
  </si>
  <si>
    <t>037.235.357-63</t>
  </si>
  <si>
    <t>Fabíola Carvalho Dos Santos</t>
  </si>
  <si>
    <t>04</t>
  </si>
  <si>
    <t>Calle Sardegna</t>
  </si>
  <si>
    <t>CONSTRUTEC CONSTRUCAO E NEGOCIOS IMOBILIARIOS LTDA</t>
  </si>
  <si>
    <t>398639</t>
  </si>
  <si>
    <t>410.958.206-72</t>
  </si>
  <si>
    <t>Edifício Villagio dei Fiori</t>
  </si>
  <si>
    <t>207</t>
  </si>
  <si>
    <t>12/04/2024</t>
  </si>
  <si>
    <t>11/04/2024</t>
  </si>
  <si>
    <t>048.083.407-55</t>
  </si>
  <si>
    <t>Artur Jose Pereira Bompet</t>
  </si>
  <si>
    <t>018.999.667-65</t>
  </si>
  <si>
    <t>CREDIPRONTO EM 06/11/24</t>
  </si>
  <si>
    <t>CREDIPRONTO</t>
  </si>
  <si>
    <t>.</t>
  </si>
  <si>
    <t>395746</t>
  </si>
  <si>
    <t>720.927.857-53</t>
  </si>
  <si>
    <t>Duetto</t>
  </si>
  <si>
    <t>801</t>
  </si>
  <si>
    <t>venda</t>
  </si>
  <si>
    <t>28/03/2024</t>
  </si>
  <si>
    <t>27/03/2024</t>
  </si>
  <si>
    <t>416351</t>
  </si>
  <si>
    <t>Condominio Quefren</t>
  </si>
  <si>
    <t>601</t>
  </si>
  <si>
    <t>18/11/2024</t>
  </si>
  <si>
    <t>19/11/2024</t>
  </si>
  <si>
    <t>278.893.787-34</t>
  </si>
  <si>
    <t>Joaquim Ricardo Pinto</t>
  </si>
  <si>
    <t>108.897.697-29</t>
  </si>
  <si>
    <t>Ref 948879</t>
  </si>
  <si>
    <t>292.225.080-68</t>
  </si>
  <si>
    <t>ANA HELENA</t>
  </si>
  <si>
    <t>301</t>
  </si>
  <si>
    <t>09/04/2024</t>
  </si>
  <si>
    <t>08/04/2024</t>
  </si>
  <si>
    <t>102.694.247-09</t>
  </si>
  <si>
    <t>ANDRÉ MENDES SCULTORI</t>
  </si>
  <si>
    <t>640.865.507-68</t>
  </si>
  <si>
    <t>10/04/2024</t>
  </si>
  <si>
    <t>395570</t>
  </si>
  <si>
    <t>023.450.737-30</t>
  </si>
  <si>
    <t>Jardim Fazendinha Itaipu</t>
  </si>
  <si>
    <t>14</t>
  </si>
  <si>
    <t>17/04/2024</t>
  </si>
  <si>
    <t>18/04/2024</t>
  </si>
  <si>
    <t>19/04/2024</t>
  </si>
  <si>
    <t>640.084.017-68</t>
  </si>
  <si>
    <t>Marcy Mallet Soares Pagaró</t>
  </si>
  <si>
    <t>399177</t>
  </si>
  <si>
    <t>823.420.837-34</t>
  </si>
  <si>
    <t>Edifício Praia Dófir</t>
  </si>
  <si>
    <t>302</t>
  </si>
  <si>
    <t>548.286.867-20</t>
  </si>
  <si>
    <t>Maria Celilia de Souza Ribeiro</t>
  </si>
  <si>
    <t>055.210.747-67</t>
  </si>
  <si>
    <t>399286</t>
  </si>
  <si>
    <t>Rua Lopes da Cunha</t>
  </si>
  <si>
    <t>503</t>
  </si>
  <si>
    <t>22/04/2024</t>
  </si>
  <si>
    <t>116.667.377-47</t>
  </si>
  <si>
    <t>Vinicius Pereira Rangel Pessanha</t>
  </si>
  <si>
    <t>399279</t>
  </si>
  <si>
    <t>414.381.837-04</t>
  </si>
  <si>
    <t>Smart Style residences</t>
  </si>
  <si>
    <t>1501</t>
  </si>
  <si>
    <t>055.835.407-61</t>
  </si>
  <si>
    <t>Carlos Alberto Brazão Papaiz</t>
  </si>
  <si>
    <t>015.067.717-00</t>
  </si>
  <si>
    <t>PV 415305</t>
  </si>
  <si>
    <t>115.519.658-95</t>
  </si>
  <si>
    <t>Rua Cinquenta e Sete, S/N</t>
  </si>
  <si>
    <t>lote 8 QD75</t>
  </si>
  <si>
    <t>899.984.137-53</t>
  </si>
  <si>
    <t>Marta Lucia De Castro Dutra</t>
  </si>
  <si>
    <t>020.427.477-00</t>
  </si>
  <si>
    <t>012.894.937-66</t>
  </si>
  <si>
    <t>132.955.937-10</t>
  </si>
  <si>
    <t>414613</t>
  </si>
  <si>
    <t>391.328.387-00</t>
  </si>
  <si>
    <t>SD 40</t>
  </si>
  <si>
    <t>028.463.137-09</t>
  </si>
  <si>
    <t>006.067.687-69</t>
  </si>
  <si>
    <t>395636</t>
  </si>
  <si>
    <t>Edifício Porto Monte</t>
  </si>
  <si>
    <t>1101</t>
  </si>
  <si>
    <t>24/04/2024</t>
  </si>
  <si>
    <t>839.142.937-72</t>
  </si>
  <si>
    <t>Carlos Eduardo Rangel Rodrigues</t>
  </si>
  <si>
    <t>413266</t>
  </si>
  <si>
    <t>Condomínio do Edifícil Nemi</t>
  </si>
  <si>
    <t>405</t>
  </si>
  <si>
    <t>753.618.177-91</t>
  </si>
  <si>
    <t>Carlos Alberto Lessa Guimarães</t>
  </si>
  <si>
    <t>399121</t>
  </si>
  <si>
    <t>Duetto Jardim Icaraí</t>
  </si>
  <si>
    <t>26/04/2024</t>
  </si>
  <si>
    <t>390.345.697-72</t>
  </si>
  <si>
    <t>25/04/2024</t>
  </si>
  <si>
    <t>392595</t>
  </si>
  <si>
    <t>413.252.497-34</t>
  </si>
  <si>
    <t>Rua João José de Carvalho - Predio nº 74</t>
  </si>
  <si>
    <t>casa 01</t>
  </si>
  <si>
    <t>02/05/2024</t>
  </si>
  <si>
    <t>29/04/2024</t>
  </si>
  <si>
    <t>30/04/2024</t>
  </si>
  <si>
    <t>989.863.257-72</t>
  </si>
  <si>
    <t>RODOLFO EICHLER</t>
  </si>
  <si>
    <t>502.439.697-91</t>
  </si>
  <si>
    <t>398796</t>
  </si>
  <si>
    <t>Rua Ator Paulo Gustavo, n. 376</t>
  </si>
  <si>
    <t>904</t>
  </si>
  <si>
    <t>043.490.247-00</t>
  </si>
  <si>
    <t>LUIZ CARLOS PALMIER NUNES</t>
  </si>
  <si>
    <t>070.222.007-85</t>
  </si>
  <si>
    <t>863.566.667-49</t>
  </si>
  <si>
    <t>ANDRÉ LUIZ DA FONSECA PALMIER NUNES</t>
  </si>
  <si>
    <t>398781</t>
  </si>
  <si>
    <t>023.948.877-61</t>
  </si>
  <si>
    <t>Rua Mario Vianna</t>
  </si>
  <si>
    <t>1004</t>
  </si>
  <si>
    <t>01/05/2024</t>
  </si>
  <si>
    <t>06/05/2024</t>
  </si>
  <si>
    <t>026.248.477-31</t>
  </si>
  <si>
    <t>JOÃO IZAIAS DOS SANTOS CURTI JUNIOR</t>
  </si>
  <si>
    <t>720.581.027-20</t>
  </si>
  <si>
    <t>03/05/2024</t>
  </si>
  <si>
    <t>012.026.927-96</t>
  </si>
  <si>
    <t>27/04/2024</t>
  </si>
  <si>
    <t>396049</t>
  </si>
  <si>
    <t>Edifío Brasília</t>
  </si>
  <si>
    <t>1107</t>
  </si>
  <si>
    <t>02/04/2024</t>
  </si>
  <si>
    <t>01/04/2024</t>
  </si>
  <si>
    <t>006.608.127-03</t>
  </si>
  <si>
    <t>Ana Cristina Figueiredo Couto de Almeida</t>
  </si>
  <si>
    <t>399898</t>
  </si>
  <si>
    <t>Rua Ator Paulo Gustavo 388</t>
  </si>
  <si>
    <t>1302</t>
  </si>
  <si>
    <t>057.925.867-05</t>
  </si>
  <si>
    <t>Ana Beatriz Bragança Monteiro</t>
  </si>
  <si>
    <t>414561</t>
  </si>
  <si>
    <t>Condominio do Edificio Antunes</t>
  </si>
  <si>
    <t>102 A</t>
  </si>
  <si>
    <t>03/12/2024</t>
  </si>
  <si>
    <t>02/12/2024</t>
  </si>
  <si>
    <t>760.328.257-87</t>
  </si>
  <si>
    <t>Sarah Birman Tubenlchlak</t>
  </si>
  <si>
    <t>“FAZENDA FILLOMENA CONDOMÍNIO</t>
  </si>
  <si>
    <t>“FAZENDA FILLOMENA CONDOMÍNIO CLUBE</t>
  </si>
  <si>
    <t>10</t>
  </si>
  <si>
    <t>32.126.507/0001-82</t>
  </si>
  <si>
    <t>ULTRA CARE CLINICA MEDICA LTDA</t>
  </si>
  <si>
    <t>FAZENDA FILLOMENA CONDOMÍNIO C</t>
  </si>
  <si>
    <t>FAZENDA FILLOMENA CONDOMÍNIO CLUBE</t>
  </si>
  <si>
    <t>09</t>
  </si>
  <si>
    <t>090.037.567-16</t>
  </si>
  <si>
    <t>FELIPE FLACH FARAH</t>
  </si>
  <si>
    <t>400356</t>
  </si>
  <si>
    <t>454.390.796-53</t>
  </si>
  <si>
    <t>Rua Mariz e Barros - Condomínio Marajó</t>
  </si>
  <si>
    <t>21</t>
  </si>
  <si>
    <t>624.184.597-72</t>
  </si>
  <si>
    <t>ALVARO MOURA</t>
  </si>
  <si>
    <t>07/05/2024</t>
  </si>
  <si>
    <t>08/05/2024</t>
  </si>
  <si>
    <t>04/05/2024</t>
  </si>
  <si>
    <t>398574</t>
  </si>
  <si>
    <t>Rua Tupinambás</t>
  </si>
  <si>
    <t>100</t>
  </si>
  <si>
    <t>020.797.047-53</t>
  </si>
  <si>
    <t>Maria Magdalena Da Silva Kane</t>
  </si>
  <si>
    <t>710.041.907-78</t>
  </si>
  <si>
    <t>087.370.417-70</t>
  </si>
  <si>
    <t>016.334.277-65</t>
  </si>
  <si>
    <t>KARLA KANE DE SOUSA</t>
  </si>
  <si>
    <t>031.237.427-50</t>
  </si>
  <si>
    <t>ROBERTO DA SILVA KANE</t>
  </si>
  <si>
    <t>014.897.867-32</t>
  </si>
  <si>
    <t>CYNTHIA HELENA DA SILVA KANE</t>
  </si>
  <si>
    <t>CONTRATO_UP ICARAÍ 502</t>
  </si>
  <si>
    <t>CONTRATO_UP ICARAÍ</t>
  </si>
  <si>
    <t>502</t>
  </si>
  <si>
    <t>307.343.807-63</t>
  </si>
  <si>
    <t>Wiliam Costa Ribeiro</t>
  </si>
  <si>
    <t>400742</t>
  </si>
  <si>
    <t>Rua DRº Mario Vianna</t>
  </si>
  <si>
    <t>369</t>
  </si>
  <si>
    <t>13/05/2024</t>
  </si>
  <si>
    <t>09/05/2024</t>
  </si>
  <si>
    <t>10/05/2024</t>
  </si>
  <si>
    <t>184.380.847-10</t>
  </si>
  <si>
    <t>ALVARO ANTÔNIO NASCIMENTO CHAVES</t>
  </si>
  <si>
    <t>400889</t>
  </si>
  <si>
    <t>Chateau de Avignon 243</t>
  </si>
  <si>
    <t>2104</t>
  </si>
  <si>
    <t>15/05/2024</t>
  </si>
  <si>
    <t>397.082.926-72</t>
  </si>
  <si>
    <t>Sandra Beatriz Pereira Lopes</t>
  </si>
  <si>
    <t>14/05/2024</t>
  </si>
  <si>
    <t>398100</t>
  </si>
  <si>
    <t>Rua Cuba, 438</t>
  </si>
  <si>
    <t>11/05/2024</t>
  </si>
  <si>
    <t>335.362.017-68</t>
  </si>
  <si>
    <t>Carlos Eduardo Costa de Menezes Silva</t>
  </si>
  <si>
    <t>970488</t>
  </si>
  <si>
    <t>Edson Jones Santana</t>
  </si>
  <si>
    <t>083.202.087-77</t>
  </si>
  <si>
    <t>Fabiana Lindenberg Dos Santos</t>
  </si>
  <si>
    <t>208.571.957-00</t>
  </si>
  <si>
    <t>444.284.057-15</t>
  </si>
  <si>
    <t>400827</t>
  </si>
  <si>
    <t>571.399.037-00</t>
  </si>
  <si>
    <t>Thomas Edson</t>
  </si>
  <si>
    <t>135.526.987-36</t>
  </si>
  <si>
    <t>LUIZA GUIMARÃES LANNES</t>
  </si>
  <si>
    <t>225.528.201-15</t>
  </si>
  <si>
    <t>401209</t>
  </si>
  <si>
    <t>860.067.387-91</t>
  </si>
  <si>
    <t>Mediterraneo Resort</t>
  </si>
  <si>
    <t>312</t>
  </si>
  <si>
    <t>16/05/2024</t>
  </si>
  <si>
    <t>080.424.317-40</t>
  </si>
  <si>
    <t>Raquel De Mattos Lamenza</t>
  </si>
  <si>
    <t>099.883.877-25</t>
  </si>
  <si>
    <t>395873</t>
  </si>
  <si>
    <t>Residencial Novo Jardim</t>
  </si>
  <si>
    <t>1704</t>
  </si>
  <si>
    <t>142.136.134-53</t>
  </si>
  <si>
    <t>Maria da Luz Ferreira Xavier</t>
  </si>
  <si>
    <t>399496</t>
  </si>
  <si>
    <t>Edifício Ápice</t>
  </si>
  <si>
    <t>802</t>
  </si>
  <si>
    <t>17/05/2024</t>
  </si>
  <si>
    <t>19/05/2024</t>
  </si>
  <si>
    <t>326.093.706-44</t>
  </si>
  <si>
    <t>Humberto Luiz De Oliveira</t>
  </si>
  <si>
    <t>401285</t>
  </si>
  <si>
    <t>VIA SALERMO</t>
  </si>
  <si>
    <t>1303</t>
  </si>
  <si>
    <t>443.908.077-49</t>
  </si>
  <si>
    <t>Martha Miranda da Silveira Silva</t>
  </si>
  <si>
    <t>945346</t>
  </si>
  <si>
    <t>São Salvador</t>
  </si>
  <si>
    <t>401</t>
  </si>
  <si>
    <t>22/05/2024</t>
  </si>
  <si>
    <t>21/05/2024</t>
  </si>
  <si>
    <t>23/05/2024</t>
  </si>
  <si>
    <t>588.202.726-87</t>
  </si>
  <si>
    <t>Jussara Maria Coelho Fraga</t>
  </si>
  <si>
    <t>117.609.207-38</t>
  </si>
  <si>
    <t>Rerrateio</t>
  </si>
  <si>
    <t>077.240.747-98</t>
  </si>
  <si>
    <t>029.641.587-11</t>
  </si>
  <si>
    <t>20/05/2024</t>
  </si>
  <si>
    <t>401929</t>
  </si>
  <si>
    <t>Villaggio dei Fiori</t>
  </si>
  <si>
    <t>07/06/2024</t>
  </si>
  <si>
    <t>08/06/2024</t>
  </si>
  <si>
    <t>006.612.617-78</t>
  </si>
  <si>
    <t>CATIA PEIXOTO DE TOLEDO</t>
  </si>
  <si>
    <t>029.260.467-07</t>
  </si>
  <si>
    <t>11/06/2024</t>
  </si>
  <si>
    <t>PV 412874</t>
  </si>
  <si>
    <t>Florence Residencial</t>
  </si>
  <si>
    <t>1201</t>
  </si>
  <si>
    <t>11/11/2024</t>
  </si>
  <si>
    <t>678.156.937-68</t>
  </si>
  <si>
    <t>Ana Tereza Antonio De Mattos</t>
  </si>
  <si>
    <t>04/06/2024</t>
  </si>
  <si>
    <t>05/06/2024</t>
  </si>
  <si>
    <t>416095</t>
  </si>
  <si>
    <t>783.981.857-91</t>
  </si>
  <si>
    <t>FELICE RESIDENCE</t>
  </si>
  <si>
    <t>1607</t>
  </si>
  <si>
    <t>832.707.607-87</t>
  </si>
  <si>
    <t>Andrea Barreto Pereira</t>
  </si>
  <si>
    <t>402370</t>
  </si>
  <si>
    <t>Life Style Residences</t>
  </si>
  <si>
    <t>03/06/2024</t>
  </si>
  <si>
    <t>010.187.987-30</t>
  </si>
  <si>
    <t>Fernando Luiz De França Araújo</t>
  </si>
  <si>
    <t>532.574.217-53</t>
  </si>
  <si>
    <t>401267</t>
  </si>
  <si>
    <t>Sou + Icaraí/Garden</t>
  </si>
  <si>
    <t>308</t>
  </si>
  <si>
    <t>101.019.207-84</t>
  </si>
  <si>
    <t>CARLOS FREDERICO RANGEL DE MOURA</t>
  </si>
  <si>
    <t>044.498.137-31</t>
  </si>
  <si>
    <t>Edifício Paraíba</t>
  </si>
  <si>
    <t>886.723.877-91</t>
  </si>
  <si>
    <t>708.788.897-87</t>
  </si>
  <si>
    <t>SIMONE LUZETE CUNHA</t>
  </si>
  <si>
    <t>401308</t>
  </si>
  <si>
    <t>Oasis Resort 4ª Fase</t>
  </si>
  <si>
    <t>10/06/2024</t>
  </si>
  <si>
    <t>22.868.304/0001-08</t>
  </si>
  <si>
    <t>Ocd Assessoria E Consultoria Empresarial Ltda</t>
  </si>
  <si>
    <t>079.592.167-54</t>
  </si>
  <si>
    <t>961532</t>
  </si>
  <si>
    <t>Edificio Praia D'Ofir</t>
  </si>
  <si>
    <t>303</t>
  </si>
  <si>
    <t>14/06/2024</t>
  </si>
  <si>
    <t>032.267.097-71</t>
  </si>
  <si>
    <t>TATHIANA PEREIRA CABRAL</t>
  </si>
  <si>
    <t>24130-082</t>
  </si>
  <si>
    <t>Secundário</t>
  </si>
  <si>
    <t>12/06/2024</t>
  </si>
  <si>
    <t>144.189.147-14</t>
  </si>
  <si>
    <t>GABRIEL OLIVEIRA DE CARVALHO SENRA</t>
  </si>
  <si>
    <t>403039</t>
  </si>
  <si>
    <t>687.659.917-53</t>
  </si>
  <si>
    <t>Edifício Bernini</t>
  </si>
  <si>
    <t>955.328.467-15</t>
  </si>
  <si>
    <t>Rogerio Lassance Vieitas</t>
  </si>
  <si>
    <t>402204</t>
  </si>
  <si>
    <t>Jardim dos Arcos</t>
  </si>
  <si>
    <t>1803</t>
  </si>
  <si>
    <t>19/06/2024</t>
  </si>
  <si>
    <t>20/06/2024</t>
  </si>
  <si>
    <t>444.355.687-72</t>
  </si>
  <si>
    <t>Silvia Hiller Martins Penha</t>
  </si>
  <si>
    <t>620.544.817-34</t>
  </si>
  <si>
    <t>17/06/2024</t>
  </si>
  <si>
    <t>18/06/2024</t>
  </si>
  <si>
    <t>403163</t>
  </si>
  <si>
    <t>1002</t>
  </si>
  <si>
    <t>821.834.657-00</t>
  </si>
  <si>
    <t>Jorgina Da Costa Passos</t>
  </si>
  <si>
    <t>403055</t>
  </si>
  <si>
    <t>Edifício Aloymar</t>
  </si>
  <si>
    <t>102/02</t>
  </si>
  <si>
    <t>115.497.787-06</t>
  </si>
  <si>
    <t>Octacilio De Sousa Leite</t>
  </si>
  <si>
    <t>403420</t>
  </si>
  <si>
    <t>183.867.577-95</t>
  </si>
  <si>
    <t>Edifício Villa Catalunya</t>
  </si>
  <si>
    <t>032.794.977-52</t>
  </si>
  <si>
    <t>Arlete Da Silva</t>
  </si>
  <si>
    <t>516.515.057-72</t>
  </si>
  <si>
    <t>403541</t>
  </si>
  <si>
    <t>Visconde de Maua</t>
  </si>
  <si>
    <t>201</t>
  </si>
  <si>
    <t>21/06/2024</t>
  </si>
  <si>
    <t>157.553.247-60</t>
  </si>
  <si>
    <t>Julia De Melo Amaral</t>
  </si>
  <si>
    <t>697.344.377-04</t>
  </si>
  <si>
    <t>010.235.317-47</t>
  </si>
  <si>
    <t>400695</t>
  </si>
  <si>
    <t>24/06/2024</t>
  </si>
  <si>
    <t>25/06/2024</t>
  </si>
  <si>
    <t>26/06/2024</t>
  </si>
  <si>
    <t>107.942.557-87</t>
  </si>
  <si>
    <t>Jose Da Cunha Santos Touca</t>
  </si>
  <si>
    <t>479.298.397-53</t>
  </si>
  <si>
    <t>402860</t>
  </si>
  <si>
    <t>Novo Jardim</t>
  </si>
  <si>
    <t>1703</t>
  </si>
  <si>
    <t>219.856.777-68</t>
  </si>
  <si>
    <t>Neusa Pereira Silva</t>
  </si>
  <si>
    <t>402979</t>
  </si>
  <si>
    <t>Condomínio Monte Real</t>
  </si>
  <si>
    <t>28/06/2024</t>
  </si>
  <si>
    <t>27/06/2024</t>
  </si>
  <si>
    <t>515.042.357-20</t>
  </si>
  <si>
    <t>Sandra Chacon Echebarrena</t>
  </si>
  <si>
    <t>305862</t>
  </si>
  <si>
    <t>Premium Residence</t>
  </si>
  <si>
    <t>1006</t>
  </si>
  <si>
    <t>879.774.867-68</t>
  </si>
  <si>
    <t>André Rabello Gonçalves Pereira</t>
  </si>
  <si>
    <t>402210</t>
  </si>
  <si>
    <t>634.037.907-97</t>
  </si>
  <si>
    <t>Liv 360 Residence</t>
  </si>
  <si>
    <t>504</t>
  </si>
  <si>
    <t>084.360.777-76</t>
  </si>
  <si>
    <t>400266</t>
  </si>
  <si>
    <t>080.706.087-90</t>
  </si>
  <si>
    <t>Fabricio Silva Bernardo De Souza</t>
  </si>
  <si>
    <t>410930</t>
  </si>
  <si>
    <t>963.153.347-68</t>
  </si>
  <si>
    <t>Condomínio Parque Sol do Porto</t>
  </si>
  <si>
    <t>102 bl 10</t>
  </si>
  <si>
    <t>119.897.467-21</t>
  </si>
  <si>
    <t>Carla Porto De Oliveira Barreto</t>
  </si>
  <si>
    <t>404452</t>
  </si>
  <si>
    <t>Travessa Miracema</t>
  </si>
  <si>
    <t>59</t>
  </si>
  <si>
    <t>02/07/2024</t>
  </si>
  <si>
    <t>03/07/2024</t>
  </si>
  <si>
    <t>005.464.427-57</t>
  </si>
  <si>
    <t>Regina Coeli Roupa Araujo</t>
  </si>
  <si>
    <t>416034</t>
  </si>
  <si>
    <t>677.498.957-87</t>
  </si>
  <si>
    <t>NEO DESIGN ICARAÍ</t>
  </si>
  <si>
    <t>306</t>
  </si>
  <si>
    <t>29/11/2024</t>
  </si>
  <si>
    <t>28/11/2024</t>
  </si>
  <si>
    <t>403792</t>
  </si>
  <si>
    <t>358.060.607-72</t>
  </si>
  <si>
    <t>104</t>
  </si>
  <si>
    <t>19/07/2024</t>
  </si>
  <si>
    <t>20/07/2024</t>
  </si>
  <si>
    <t>668.587.987-49</t>
  </si>
  <si>
    <t>Fabio Do Nascimento Silva</t>
  </si>
  <si>
    <t>967.379.057-49</t>
  </si>
  <si>
    <t>405917</t>
  </si>
  <si>
    <t>283.957.437-34</t>
  </si>
  <si>
    <t>Tiradentes</t>
  </si>
  <si>
    <t>1403</t>
  </si>
  <si>
    <t>24/07/2024</t>
  </si>
  <si>
    <t>23/07/2024</t>
  </si>
  <si>
    <t>113.459.427-53</t>
  </si>
  <si>
    <t>Paulo Roberto Jorge Da Matta</t>
  </si>
  <si>
    <t>404098</t>
  </si>
  <si>
    <t>Edificio João Pessoa</t>
  </si>
  <si>
    <t>102</t>
  </si>
  <si>
    <t>18/07/2024</t>
  </si>
  <si>
    <t>018.818.988-22</t>
  </si>
  <si>
    <t>Maria Inês Pazoto Maurício</t>
  </si>
  <si>
    <t>404908</t>
  </si>
  <si>
    <t>Rua Presidente João Pessoa</t>
  </si>
  <si>
    <t>07</t>
  </si>
  <si>
    <t>503.614.067-20</t>
  </si>
  <si>
    <t>Carlos Adelar Lopes Moraes</t>
  </si>
  <si>
    <t>413337</t>
  </si>
  <si>
    <t>022.218.277-67</t>
  </si>
  <si>
    <t>19</t>
  </si>
  <si>
    <t>15/11/2024</t>
  </si>
  <si>
    <t>472.350.207-68</t>
  </si>
  <si>
    <t>Paulo César Souto Maior</t>
  </si>
  <si>
    <t>405132</t>
  </si>
  <si>
    <t>572.996.417-04</t>
  </si>
  <si>
    <t>CONVIVA CAMBOINHAS</t>
  </si>
  <si>
    <t>609</t>
  </si>
  <si>
    <t>406258</t>
  </si>
  <si>
    <t>639.813.277-72</t>
  </si>
  <si>
    <t>Condomínio Versailles</t>
  </si>
  <si>
    <t>307</t>
  </si>
  <si>
    <t>25/07/2024</t>
  </si>
  <si>
    <t>077.660.867-35</t>
  </si>
  <si>
    <t>Marcelo Quites França</t>
  </si>
  <si>
    <t>094.752.717-67</t>
  </si>
  <si>
    <t>026.518.017-12</t>
  </si>
  <si>
    <t>405488</t>
  </si>
  <si>
    <t>827.351.667-91</t>
  </si>
  <si>
    <t>202</t>
  </si>
  <si>
    <t>455.126.127-00</t>
  </si>
  <si>
    <t>Martius Vicente Rodrigues Y Rodrigues</t>
  </si>
  <si>
    <t>444.472.137-53</t>
  </si>
  <si>
    <t>26/07/2024</t>
  </si>
  <si>
    <t>401338</t>
  </si>
  <si>
    <t>501.323.427-15</t>
  </si>
  <si>
    <t>Edilamar Sepulveda Rocha</t>
  </si>
  <si>
    <t>400164</t>
  </si>
  <si>
    <t>WIND PIRATININGA</t>
  </si>
  <si>
    <t>204</t>
  </si>
  <si>
    <t>396117</t>
  </si>
  <si>
    <t>SOU + ICARAÍ</t>
  </si>
  <si>
    <t>401694</t>
  </si>
  <si>
    <t>“CALLE FIRENZE”</t>
  </si>
  <si>
    <t>1003</t>
  </si>
  <si>
    <t>29/07/2024</t>
  </si>
  <si>
    <t>27/07/2024</t>
  </si>
  <si>
    <t>553.405.207-49</t>
  </si>
  <si>
    <t>MARCOS ARTUR LEMGRUBER</t>
  </si>
  <si>
    <t>415442</t>
  </si>
  <si>
    <t>087.346.297-18</t>
  </si>
  <si>
    <t>Solar Cinco de Julho</t>
  </si>
  <si>
    <t>701</t>
  </si>
  <si>
    <t>01/12/2024</t>
  </si>
  <si>
    <t>000.030.877-35</t>
  </si>
  <si>
    <t>Luciana Brigido Cunha</t>
  </si>
  <si>
    <t>411295</t>
  </si>
  <si>
    <t>127.161.877-03</t>
  </si>
  <si>
    <t>condominio ed jardimacacias e jardim tul</t>
  </si>
  <si>
    <t>1401</t>
  </si>
  <si>
    <t>131.841.847-06</t>
  </si>
  <si>
    <t>Nicholas Tavares Bastos Moreira Lima</t>
  </si>
  <si>
    <t>406304</t>
  </si>
  <si>
    <t>883.838.147-04</t>
  </si>
  <si>
    <t>Bruno Costa Malta</t>
  </si>
  <si>
    <t>281.975.937-87</t>
  </si>
  <si>
    <t>080.874.207-80</t>
  </si>
  <si>
    <t>301941</t>
  </si>
  <si>
    <t>641.426.477-68</t>
  </si>
  <si>
    <t>Rua Dr. Salomão Vergueiro da Cruz</t>
  </si>
  <si>
    <t>1064</t>
  </si>
  <si>
    <t>125.663.027-66</t>
  </si>
  <si>
    <t>DEBORA SANTOS LERBAK</t>
  </si>
  <si>
    <t>026.350.127-25</t>
  </si>
  <si>
    <t>929.406.177-91</t>
  </si>
  <si>
    <t>Marcos Brigido Cunha</t>
  </si>
  <si>
    <t>399627</t>
  </si>
  <si>
    <t>Residencial “VENTURA”500</t>
  </si>
  <si>
    <t>512</t>
  </si>
  <si>
    <t>022.231.927-50</t>
  </si>
  <si>
    <t>DANIELA DE CNOP</t>
  </si>
  <si>
    <t>401543</t>
  </si>
  <si>
    <t>Rua Manoel Duarte, 36 - São Francisco</t>
  </si>
  <si>
    <t>36</t>
  </si>
  <si>
    <t>983.157.737-04</t>
  </si>
  <si>
    <t>JOÃO LAÉRCIO VILLELA AREIAS</t>
  </si>
  <si>
    <t>400258</t>
  </si>
  <si>
    <t>“TREND TOWER OFFICE” 09</t>
  </si>
  <si>
    <t>1226</t>
  </si>
  <si>
    <t>053.788.197-25</t>
  </si>
  <si>
    <t>IGOR CARVALHO DE ARAÚJO CUNHA</t>
  </si>
  <si>
    <t>257.287.337-00</t>
  </si>
  <si>
    <t>405392</t>
  </si>
  <si>
    <t>Edificio Bouganville Rouge</t>
  </si>
  <si>
    <t>605</t>
  </si>
  <si>
    <t>055.379.697-69</t>
  </si>
  <si>
    <t>Vinicius Da Costa Ria</t>
  </si>
  <si>
    <t>053.829.937-18</t>
  </si>
  <si>
    <t>094.981.077-00</t>
  </si>
  <si>
    <t>Marcus Da Costa Bria</t>
  </si>
  <si>
    <t>159.434.217-26</t>
  </si>
  <si>
    <t>Mateus Zuma Medeiros Bria</t>
  </si>
  <si>
    <t>971739</t>
  </si>
  <si>
    <t>Rua Visconde de Morais 205</t>
  </si>
  <si>
    <t>Casa</t>
  </si>
  <si>
    <t>113.514.547-49</t>
  </si>
  <si>
    <t>Eliane Pires de Campos Monteiro de Barros</t>
  </si>
  <si>
    <t>416977</t>
  </si>
  <si>
    <t>011.238.937-64</t>
  </si>
  <si>
    <t>Travessa Elzir de Almeida Brandão, 45</t>
  </si>
  <si>
    <t>casa 14</t>
  </si>
  <si>
    <t>27/11/2024</t>
  </si>
  <si>
    <t>26/11/2024</t>
  </si>
  <si>
    <t>076.203.657-53</t>
  </si>
  <si>
    <t>Vicente De Paula Moreira Desmarais</t>
  </si>
  <si>
    <t>412566</t>
  </si>
  <si>
    <t>019.158.227-18</t>
  </si>
  <si>
    <t>Chambord Grimaldi</t>
  </si>
  <si>
    <t>604</t>
  </si>
  <si>
    <t>015.001.027-33</t>
  </si>
  <si>
    <t>Alexandre Castro Pessoa</t>
  </si>
  <si>
    <t>415691</t>
  </si>
  <si>
    <t>CONVIVA CAMBOINHAS LIFE</t>
  </si>
  <si>
    <t>210/01</t>
  </si>
  <si>
    <t>22/11/2024</t>
  </si>
  <si>
    <t>23/11/2024</t>
  </si>
  <si>
    <t>406772</t>
  </si>
  <si>
    <t>Cordoba</t>
  </si>
  <si>
    <t>606</t>
  </si>
  <si>
    <t>31/07/2024</t>
  </si>
  <si>
    <t>01/08/2024</t>
  </si>
  <si>
    <t>022.528.747-16</t>
  </si>
  <si>
    <t>Anderson Barreto De Menezes</t>
  </si>
  <si>
    <t>075.522.007-23</t>
  </si>
  <si>
    <t>400344</t>
  </si>
  <si>
    <t>Edifício Nilo Peçanha</t>
  </si>
  <si>
    <t>703</t>
  </si>
  <si>
    <t>296.242.661-15</t>
  </si>
  <si>
    <t>Claudio Souza Castello Branco</t>
  </si>
  <si>
    <t>405434</t>
  </si>
  <si>
    <t>Condominio Montreux</t>
  </si>
  <si>
    <t>097.912.617-76</t>
  </si>
  <si>
    <t>Camille Brandão Souza Seródio</t>
  </si>
  <si>
    <t>415590</t>
  </si>
  <si>
    <t>Ventura Niteroi</t>
  </si>
  <si>
    <t>407 Bloco D</t>
  </si>
  <si>
    <t>089.148.437-00</t>
  </si>
  <si>
    <t>Higor Diniz Scaffo</t>
  </si>
  <si>
    <t>405976</t>
  </si>
  <si>
    <t>029.863.437-67</t>
  </si>
  <si>
    <t>Conjunto Residencial Camilo Silva</t>
  </si>
  <si>
    <t>101</t>
  </si>
  <si>
    <t>30/07/2024</t>
  </si>
  <si>
    <t>055.682.987-50</t>
  </si>
  <si>
    <t>Maria Da Conceição Ribeiro Dos Santos</t>
  </si>
  <si>
    <t>405388</t>
  </si>
  <si>
    <t>Rua Achylles de Albuquerque Oliveira</t>
  </si>
  <si>
    <t>Antiga Quadra 289</t>
  </si>
  <si>
    <t>109.183.037-10</t>
  </si>
  <si>
    <t>Nathália Cristina Souza Rozzante</t>
  </si>
  <si>
    <t>406995</t>
  </si>
  <si>
    <t>CALLE MAGGIORE</t>
  </si>
  <si>
    <t>1306</t>
  </si>
  <si>
    <t>02/08/2024</t>
  </si>
  <si>
    <t>057.219.017-48</t>
  </si>
  <si>
    <t>Carlos Augusto Leal Ferreira</t>
  </si>
  <si>
    <t>306.601.227-15</t>
  </si>
  <si>
    <t>Elizabeth Pires de Campos Souza</t>
  </si>
  <si>
    <t>397737</t>
  </si>
  <si>
    <t>Stellato</t>
  </si>
  <si>
    <t>73</t>
  </si>
  <si>
    <t>006.361.089-29</t>
  </si>
  <si>
    <t>MARIA CLARA MALUTA DE MELO</t>
  </si>
  <si>
    <t>414578</t>
  </si>
  <si>
    <t>CALLE SARDEGNA</t>
  </si>
  <si>
    <t>602</t>
  </si>
  <si>
    <t>ENSEADA PARK</t>
  </si>
  <si>
    <t>Rua Professor Heitor Carrilho, 1</t>
  </si>
  <si>
    <t>807</t>
  </si>
  <si>
    <t>24/05/2024</t>
  </si>
  <si>
    <t>080.597.797-02</t>
  </si>
  <si>
    <t>MANOEL MIRANDA SERGIO</t>
  </si>
  <si>
    <t>406216</t>
  </si>
  <si>
    <t>ELDORADO I</t>
  </si>
  <si>
    <t>508</t>
  </si>
  <si>
    <t>08/08/2024</t>
  </si>
  <si>
    <t>07/08/2024</t>
  </si>
  <si>
    <t>055.208.847-14</t>
  </si>
  <si>
    <t>Rodrigo Bergamin Brandão</t>
  </si>
  <si>
    <t>000.846.667-06</t>
  </si>
  <si>
    <t>398717</t>
  </si>
  <si>
    <t>500</t>
  </si>
  <si>
    <t>25/05/2024</t>
  </si>
  <si>
    <t>054.339.487-57</t>
  </si>
  <si>
    <t>FLÁVIA ARAGÃO SIMÕES</t>
  </si>
  <si>
    <t>397852</t>
  </si>
  <si>
    <t>''TOUR DE GALES''</t>
  </si>
  <si>
    <t>704</t>
  </si>
  <si>
    <t>040.639.297-87</t>
  </si>
  <si>
    <t>DEMOSTINA DA SILVA ALVARES</t>
  </si>
  <si>
    <t>284.172.327-53</t>
  </si>
  <si>
    <t>28/05/2024</t>
  </si>
  <si>
    <t>27/05/2024</t>
  </si>
  <si>
    <t>“NIRVANA  PRAIA BOUTIQUE”</t>
  </si>
  <si>
    <t>107</t>
  </si>
  <si>
    <t>06/08/2024</t>
  </si>
  <si>
    <t>720.545.657-68</t>
  </si>
  <si>
    <t>ACIREMA MARIA RIBEIRO DOS SANTOS</t>
  </si>
  <si>
    <t>783.838.627-68</t>
  </si>
  <si>
    <t>Americo Brigido Cunha</t>
  </si>
  <si>
    <t>412872</t>
  </si>
  <si>
    <t>Condomínio Itaipu Garden Hill</t>
  </si>
  <si>
    <t>306/02</t>
  </si>
  <si>
    <t>25/11/2024</t>
  </si>
  <si>
    <t>519.511.427-72</t>
  </si>
  <si>
    <t>Lilia De Queiroz Benicio</t>
  </si>
  <si>
    <t>14/08/2024</t>
  </si>
  <si>
    <t>09/08/2024</t>
  </si>
  <si>
    <t>10/08/2024</t>
  </si>
  <si>
    <t>405377</t>
  </si>
  <si>
    <t>VILLAGGIO DEI FIORI</t>
  </si>
  <si>
    <t>206</t>
  </si>
  <si>
    <t>15/08/2024</t>
  </si>
  <si>
    <t>079.933.577-05</t>
  </si>
  <si>
    <t>Paula Fernanda De Maria Botelho</t>
  </si>
  <si>
    <t>416308</t>
  </si>
  <si>
    <t>NIRVANA PRAIA BOUTIQUE</t>
  </si>
  <si>
    <t>104  BL 01</t>
  </si>
  <si>
    <t>103.340.597-39</t>
  </si>
  <si>
    <t>MATHEUS PIMENTEL PILOTTO</t>
  </si>
  <si>
    <t>406375</t>
  </si>
  <si>
    <t>CONVIVA INGÁ</t>
  </si>
  <si>
    <t>412076</t>
  </si>
  <si>
    <t>1402</t>
  </si>
  <si>
    <t>783.995.727-72</t>
  </si>
  <si>
    <t>Jean Claude Blaffeder</t>
  </si>
  <si>
    <t>407824</t>
  </si>
  <si>
    <t>Global Offices</t>
  </si>
  <si>
    <t>914</t>
  </si>
  <si>
    <t>13/08/2024</t>
  </si>
  <si>
    <t>300.336.677-72</t>
  </si>
  <si>
    <t>Evandro Cabral Feijó</t>
  </si>
  <si>
    <t>899.156.317-15</t>
  </si>
  <si>
    <t>403323</t>
  </si>
  <si>
    <t>Condomínio Portal do Verde</t>
  </si>
  <si>
    <t>864.868.027-15</t>
  </si>
  <si>
    <t>Eduardo Sant Anna Dos Reis</t>
  </si>
  <si>
    <t>410697</t>
  </si>
  <si>
    <t>Condomínio Paul Ricardd</t>
  </si>
  <si>
    <t>23/09/2024</t>
  </si>
  <si>
    <t>20/09/2024</t>
  </si>
  <si>
    <t>21/09/2024</t>
  </si>
  <si>
    <t>991.839.868-04</t>
  </si>
  <si>
    <t>Paulo Rodrigues</t>
  </si>
  <si>
    <t>410086</t>
  </si>
  <si>
    <t>Edificio Vitoria</t>
  </si>
  <si>
    <t>1</t>
  </si>
  <si>
    <t>19/09/2024</t>
  </si>
  <si>
    <t>24/09/2024</t>
  </si>
  <si>
    <t>330.094.737-53</t>
  </si>
  <si>
    <t>Hercílio Moniz Dantas</t>
  </si>
  <si>
    <t>409025</t>
  </si>
  <si>
    <t>SUNSET ICARAÍ</t>
  </si>
  <si>
    <t>25/09/2024</t>
  </si>
  <si>
    <t>409657</t>
  </si>
  <si>
    <t>ÍON ICARAÍ</t>
  </si>
  <si>
    <t>1602</t>
  </si>
  <si>
    <t>810.223.017-72</t>
  </si>
  <si>
    <t>410080</t>
  </si>
  <si>
    <t>409710</t>
  </si>
  <si>
    <t>410253</t>
  </si>
  <si>
    <t>205</t>
  </si>
  <si>
    <t>409590</t>
  </si>
  <si>
    <t>Condomìnio João Batista</t>
  </si>
  <si>
    <t>01/10/2024</t>
  </si>
  <si>
    <t>02/10/2024</t>
  </si>
  <si>
    <t>391.271.417-72</t>
  </si>
  <si>
    <t>Antônio José Ramalho Borges</t>
  </si>
  <si>
    <t>409223</t>
  </si>
  <si>
    <t>Rua Jornalista Carlos Vilhena</t>
  </si>
  <si>
    <t>S/N, lote 03 quadra 06</t>
  </si>
  <si>
    <t>010.098.677-33</t>
  </si>
  <si>
    <t>410059</t>
  </si>
  <si>
    <t>409670</t>
  </si>
  <si>
    <t>1307</t>
  </si>
  <si>
    <t>409662</t>
  </si>
  <si>
    <t>868.085.757-20</t>
  </si>
  <si>
    <t>1104</t>
  </si>
  <si>
    <t>408971</t>
  </si>
  <si>
    <t>089.878.152-34</t>
  </si>
  <si>
    <t>RESIDENCIAL TARSILA</t>
  </si>
  <si>
    <t>908</t>
  </si>
  <si>
    <t>26/09/2024</t>
  </si>
  <si>
    <t>753.789.907-00</t>
  </si>
  <si>
    <t>Denise Maria Monteiro</t>
  </si>
  <si>
    <t>410195</t>
  </si>
  <si>
    <t>611</t>
  </si>
  <si>
    <t>27/09/2024</t>
  </si>
  <si>
    <t>28/09/2024</t>
  </si>
  <si>
    <t>409178</t>
  </si>
  <si>
    <t>706</t>
  </si>
  <si>
    <t>410197</t>
  </si>
  <si>
    <t>612</t>
  </si>
  <si>
    <t>410703</t>
  </si>
  <si>
    <t>Sardenha</t>
  </si>
  <si>
    <t>408</t>
  </si>
  <si>
    <t>04/10/2024</t>
  </si>
  <si>
    <t>05/10/2024</t>
  </si>
  <si>
    <t>627.024.403-04</t>
  </si>
  <si>
    <t>Margarida Custódio Moura</t>
  </si>
  <si>
    <t>410937</t>
  </si>
  <si>
    <t>Condomínio Marajó</t>
  </si>
  <si>
    <t>Álvaro Moura</t>
  </si>
  <si>
    <t>406765</t>
  </si>
  <si>
    <t>ANDRE VICTOR II</t>
  </si>
  <si>
    <t>416277</t>
  </si>
  <si>
    <t>Rua F</t>
  </si>
  <si>
    <t>60 - Fazenda Mofreita LT 47 Casa 1</t>
  </si>
  <si>
    <t>339.247.247-68</t>
  </si>
  <si>
    <t>Americo Machado Borges</t>
  </si>
  <si>
    <t>154.988.667-39</t>
  </si>
  <si>
    <t>408676</t>
  </si>
  <si>
    <t>Condomínio Vivendas De Santa Rosa</t>
  </si>
  <si>
    <t>1204</t>
  </si>
  <si>
    <t>123.958.067-30</t>
  </si>
  <si>
    <t>Sirleia Dos Remédios Santos Pache De Faria</t>
  </si>
  <si>
    <t>03/10/2024</t>
  </si>
  <si>
    <t>412120</t>
  </si>
  <si>
    <t>Flat Service</t>
  </si>
  <si>
    <t>501 bl 01</t>
  </si>
  <si>
    <t>034.101.007-33</t>
  </si>
  <si>
    <t>Andrea Cristina Montes Da Luz Frickman</t>
  </si>
  <si>
    <t>409386</t>
  </si>
  <si>
    <t>NOVOLAR GREEN LIFE</t>
  </si>
  <si>
    <t>903 BL 02</t>
  </si>
  <si>
    <t>415147</t>
  </si>
  <si>
    <t>210/02</t>
  </si>
  <si>
    <t>416708</t>
  </si>
  <si>
    <t>010.603.607-64</t>
  </si>
  <si>
    <t>Icaraí Towers Residencial Club</t>
  </si>
  <si>
    <t>703/01</t>
  </si>
  <si>
    <t>124.527.637-99</t>
  </si>
  <si>
    <t>Norberto Montani Martins</t>
  </si>
  <si>
    <t>949.191.007-87</t>
  </si>
  <si>
    <t>407592</t>
  </si>
  <si>
    <t>803</t>
  </si>
  <si>
    <t>09/10/2024</t>
  </si>
  <si>
    <t>08/10/2024</t>
  </si>
  <si>
    <t>153.431.957-33</t>
  </si>
  <si>
    <t>Felipe Nogueira Pinto Rochefeller</t>
  </si>
  <si>
    <t>21/11/2024</t>
  </si>
  <si>
    <t>417333</t>
  </si>
  <si>
    <t>029.460.267-44</t>
  </si>
  <si>
    <t>687.455.677-00</t>
  </si>
  <si>
    <t>Sandra Rios</t>
  </si>
  <si>
    <t>410840</t>
  </si>
  <si>
    <t>DUETTO JARDIM ICARAÍ</t>
  </si>
  <si>
    <t>1002 BL 02</t>
  </si>
  <si>
    <t>10/10/2024</t>
  </si>
  <si>
    <t>11/10/2024</t>
  </si>
  <si>
    <t>410678</t>
  </si>
  <si>
    <t>Primario</t>
  </si>
  <si>
    <t>14/10/2024</t>
  </si>
  <si>
    <t>093.526.667-47</t>
  </si>
  <si>
    <t>FERNANDA TITO COSTA DE ALMEIDA</t>
  </si>
  <si>
    <t>413054</t>
  </si>
  <si>
    <t>Montserrat</t>
  </si>
  <si>
    <t>16/10/2024</t>
  </si>
  <si>
    <t>15/10/2024</t>
  </si>
  <si>
    <t>026.900.897-77</t>
  </si>
  <si>
    <t>Luiz Alberto De Souza Lemos Filho</t>
  </si>
  <si>
    <t>405141</t>
  </si>
  <si>
    <t>SOUL FONSECA CONSTRUÇÃO SPE LTDA</t>
  </si>
  <si>
    <t>411490</t>
  </si>
  <si>
    <t>Vivenda De Icaraí</t>
  </si>
  <si>
    <t>307 bl 01</t>
  </si>
  <si>
    <t>18/10/2024</t>
  </si>
  <si>
    <t>17/10/2024</t>
  </si>
  <si>
    <t>896.807.907-20</t>
  </si>
  <si>
    <t>Gladys Vieira Grillo</t>
  </si>
  <si>
    <t>410872</t>
  </si>
  <si>
    <t>Fit Residence Service</t>
  </si>
  <si>
    <t>899.876.087-87</t>
  </si>
  <si>
    <t>Edelane Freitas Agra Da Silva</t>
  </si>
  <si>
    <t>411288</t>
  </si>
  <si>
    <t>Edifício Eça de Queiroz</t>
  </si>
  <si>
    <t>21/10/2024</t>
  </si>
  <si>
    <t>099.905.877-01</t>
  </si>
  <si>
    <t>Juliana Paula Macci</t>
  </si>
  <si>
    <t>19/10/2024</t>
  </si>
  <si>
    <t>090.965.257-01</t>
  </si>
  <si>
    <t>Jose Paulo Macci Junior</t>
  </si>
  <si>
    <t>410612</t>
  </si>
  <si>
    <t>New Soho</t>
  </si>
  <si>
    <t>305</t>
  </si>
  <si>
    <t>323.479.527-49</t>
  </si>
  <si>
    <t>Maria Da Conceição Almeida Rubim</t>
  </si>
  <si>
    <t>411763</t>
  </si>
  <si>
    <t>404 BL 01</t>
  </si>
  <si>
    <t>Jardim dos Manacás 506</t>
  </si>
  <si>
    <t>506</t>
  </si>
  <si>
    <t>110.493.567-80</t>
  </si>
  <si>
    <t>ROBERTA MARINHO DA SILVA</t>
  </si>
  <si>
    <t>399762</t>
  </si>
  <si>
    <t>SOLAR CLUBE DAS PRAIAS</t>
  </si>
  <si>
    <t>603</t>
  </si>
  <si>
    <t>04/07/2024</t>
  </si>
  <si>
    <t>729.159.607-63</t>
  </si>
  <si>
    <t>EDSON PAES TAVARES</t>
  </si>
  <si>
    <t>959372</t>
  </si>
  <si>
    <t>Ingá Offices</t>
  </si>
  <si>
    <t>09/07/2024</t>
  </si>
  <si>
    <t>08/07/2024</t>
  </si>
  <si>
    <t>277.917.267-34</t>
  </si>
  <si>
    <t>Guilherme Guedes Figueiredo</t>
  </si>
  <si>
    <t>403357</t>
  </si>
  <si>
    <t>Ed Serra zul</t>
  </si>
  <si>
    <t>05/07/2024</t>
  </si>
  <si>
    <t>232.219.097-72</t>
  </si>
  <si>
    <t>Mauricio Abreu Silveira</t>
  </si>
  <si>
    <t>403685</t>
  </si>
  <si>
    <t>Edifício São Pedro</t>
  </si>
  <si>
    <t>490.985.787-72</t>
  </si>
  <si>
    <t>Marco Antonio Guasti Conti</t>
  </si>
  <si>
    <t>404048</t>
  </si>
  <si>
    <t>Galeria da Paz</t>
  </si>
  <si>
    <t>1207</t>
  </si>
  <si>
    <t>06/07/2024</t>
  </si>
  <si>
    <t>PAULO RENATO CORDEIRO</t>
  </si>
  <si>
    <t>405160</t>
  </si>
  <si>
    <t>Rua Tapajós</t>
  </si>
  <si>
    <t>26</t>
  </si>
  <si>
    <t>051.714.097-73</t>
  </si>
  <si>
    <t>Mario Luis Pires Gonçalves Ribeiro</t>
  </si>
  <si>
    <t>11/07/2024</t>
  </si>
  <si>
    <t>12/07/2024</t>
  </si>
  <si>
    <t>405166</t>
  </si>
  <si>
    <t>SD40</t>
  </si>
  <si>
    <t>1502</t>
  </si>
  <si>
    <t>15/07/2024</t>
  </si>
  <si>
    <t>17/07/2024</t>
  </si>
  <si>
    <t>16/07/2024</t>
  </si>
  <si>
    <t>404429</t>
  </si>
  <si>
    <t>306.037.737-53</t>
  </si>
  <si>
    <t>INGÁ IMPERIAL</t>
  </si>
  <si>
    <t>086.735.957-97</t>
  </si>
  <si>
    <t>Mariana Lindenberg Gomes</t>
  </si>
  <si>
    <t>13/07/2024</t>
  </si>
  <si>
    <t>405207</t>
  </si>
  <si>
    <t>Valadares</t>
  </si>
  <si>
    <t>106.246.577-60</t>
  </si>
  <si>
    <t>Isabella Lopes Antunes Rios</t>
  </si>
  <si>
    <t>405724</t>
  </si>
  <si>
    <t>806</t>
  </si>
  <si>
    <t>056.563.407-08</t>
  </si>
  <si>
    <t>Paula Marisa Da Cunha Pacheco</t>
  </si>
  <si>
    <t>867.674.887-04</t>
  </si>
  <si>
    <t>405763</t>
  </si>
  <si>
    <t>1709</t>
  </si>
  <si>
    <t>720.495.967-15</t>
  </si>
  <si>
    <t>Christina Noya Chalcoff</t>
  </si>
  <si>
    <t>058.915.897-02</t>
  </si>
  <si>
    <t>411219</t>
  </si>
  <si>
    <t>25/10/2024</t>
  </si>
  <si>
    <t>23/10/2024</t>
  </si>
  <si>
    <t>24/10/2024</t>
  </si>
  <si>
    <t>068.754.027-50</t>
  </si>
  <si>
    <t>Juter Isensse Neto</t>
  </si>
  <si>
    <t>706.436.607-04</t>
  </si>
  <si>
    <t>31/05/2024</t>
  </si>
  <si>
    <t>411177</t>
  </si>
  <si>
    <t>04/12/2024</t>
  </si>
  <si>
    <t>033.757.707-23</t>
  </si>
  <si>
    <t>André Eduardo Mendonça Silva</t>
  </si>
  <si>
    <t>400652</t>
  </si>
  <si>
    <t>Quintessenza</t>
  </si>
  <si>
    <t>29/05/2024</t>
  </si>
  <si>
    <t>088.926.227-65</t>
  </si>
  <si>
    <t>401599</t>
  </si>
  <si>
    <t>“VIVENDA DE ICARAÍ’’</t>
  </si>
  <si>
    <t>01/06/2024</t>
  </si>
  <si>
    <t>849.362.317-20</t>
  </si>
  <si>
    <t>Luiz Eduardo Portugal Pereira Lima</t>
  </si>
  <si>
    <t>413344</t>
  </si>
  <si>
    <t>Castelnuevo</t>
  </si>
  <si>
    <t>22/10/2024</t>
  </si>
  <si>
    <t>001.930.667-93</t>
  </si>
  <si>
    <t>Rosana Rocha Rodrigues Laterça De Almeida</t>
  </si>
  <si>
    <t>056.768.737-60</t>
  </si>
  <si>
    <t>Terramarine 1202</t>
  </si>
  <si>
    <t>1202</t>
  </si>
  <si>
    <t>019.055.907-17</t>
  </si>
  <si>
    <t>Neilson de Souza Silva</t>
  </si>
  <si>
    <t>611.265.007-04</t>
  </si>
  <si>
    <t>407436</t>
  </si>
  <si>
    <t>Rua B, 95 - Lote 95 - Recanto de Itaipua</t>
  </si>
  <si>
    <t>Lote 95</t>
  </si>
  <si>
    <t>04/09/2024</t>
  </si>
  <si>
    <t>084.138.637-40</t>
  </si>
  <si>
    <t>Flavia Rosalem Mensch</t>
  </si>
  <si>
    <t>408758</t>
  </si>
  <si>
    <t>TRIUNFO</t>
  </si>
  <si>
    <t>05/09/2024</t>
  </si>
  <si>
    <t>873.192.927-34</t>
  </si>
  <si>
    <t>06/09/2024</t>
  </si>
  <si>
    <t>408379</t>
  </si>
  <si>
    <t>Lake View</t>
  </si>
  <si>
    <t>548.418.957-87</t>
  </si>
  <si>
    <t>Paulo Fernando Amaral De Sousa Lima</t>
  </si>
  <si>
    <t>410676</t>
  </si>
  <si>
    <t>1108</t>
  </si>
  <si>
    <t>399778</t>
  </si>
  <si>
    <t>Residencial La Parva</t>
  </si>
  <si>
    <t>116.512.037-25</t>
  </si>
  <si>
    <t>Grace Machado Miranda</t>
  </si>
  <si>
    <t>415012 PARCERIA TIJUCA</t>
  </si>
  <si>
    <t>20/11/2024</t>
  </si>
  <si>
    <t>RAMIRES &amp; CAETANO NEGÓCIOS IMOBILIÁRIOS LTDA</t>
  </si>
  <si>
    <t>1009748</t>
  </si>
  <si>
    <t>608</t>
  </si>
  <si>
    <t>09/09/2024</t>
  </si>
  <si>
    <t>10/09/2024</t>
  </si>
  <si>
    <t>733.291.007-10</t>
  </si>
  <si>
    <t>ROSANE SILVADO MENDES</t>
  </si>
  <si>
    <t>05/12/2024</t>
  </si>
  <si>
    <t>413155</t>
  </si>
  <si>
    <t>501 BL 01</t>
  </si>
  <si>
    <t>26/10/2024</t>
  </si>
  <si>
    <t>Rua João Rodrigues de Oliveira</t>
  </si>
  <si>
    <t>Rua João Rodrigues de Oliveira, n° 103</t>
  </si>
  <si>
    <t>29/10/2024</t>
  </si>
  <si>
    <t>186.960.827-53</t>
  </si>
  <si>
    <t>Wanderley Cardoso Anello</t>
  </si>
  <si>
    <t>071.530.577-81</t>
  </si>
  <si>
    <t>28/10/2024</t>
  </si>
  <si>
    <t>037.227.797-74</t>
  </si>
  <si>
    <t>DANIEL SILVADO MENDES</t>
  </si>
  <si>
    <t>072.995.197-98</t>
  </si>
  <si>
    <t>CRISTINA SILVADO BIHL</t>
  </si>
  <si>
    <t>409087</t>
  </si>
  <si>
    <t>11/09/2024</t>
  </si>
  <si>
    <t>Paulo Renato Cordeiro</t>
  </si>
  <si>
    <t>408738</t>
  </si>
  <si>
    <t>07/09/2024</t>
  </si>
  <si>
    <t>076.936.287-70</t>
  </si>
  <si>
    <t>Edna Rejane Camara</t>
  </si>
  <si>
    <t>408724</t>
  </si>
  <si>
    <t>Tour de Orleans</t>
  </si>
  <si>
    <t>115.305.498-17</t>
  </si>
  <si>
    <t>Ivo Nobre Da Silva Junior</t>
  </si>
  <si>
    <t>414189</t>
  </si>
  <si>
    <t>020.384.077-11</t>
  </si>
  <si>
    <t>João Maurício Santareli Manno</t>
  </si>
  <si>
    <t>12/09/2024</t>
  </si>
  <si>
    <t>032.227.667-54</t>
  </si>
  <si>
    <t>405301</t>
  </si>
  <si>
    <t>Reserva Pendotiba II</t>
  </si>
  <si>
    <t>711</t>
  </si>
  <si>
    <t>094.881.527-29</t>
  </si>
  <si>
    <t>Rodrigo Franco De Souza Leite</t>
  </si>
  <si>
    <t>398321</t>
  </si>
  <si>
    <t>Edifício Vila Flor</t>
  </si>
  <si>
    <t>16/09/2024</t>
  </si>
  <si>
    <t>096.317.887-33</t>
  </si>
  <si>
    <t>Estefano José Da Costa</t>
  </si>
  <si>
    <t>400829</t>
  </si>
  <si>
    <t>Edificio Primaz</t>
  </si>
  <si>
    <t>13/09/2024</t>
  </si>
  <si>
    <t>818.674.177-15</t>
  </si>
  <si>
    <t>Alice Regina Nunes Pontes</t>
  </si>
  <si>
    <t>409491</t>
  </si>
  <si>
    <t>LE LILÁS</t>
  </si>
  <si>
    <t>176</t>
  </si>
  <si>
    <t>119.968.541-00</t>
  </si>
  <si>
    <t>Maria Odete Garcia Sobreira De Araujo</t>
  </si>
  <si>
    <t>Avenida Quintino Bocaiúva , 31</t>
  </si>
  <si>
    <t>Avenida Quintino Bocaiúva , 311</t>
  </si>
  <si>
    <t>06/12/2024</t>
  </si>
  <si>
    <t>11.699.548/0001-98</t>
  </si>
  <si>
    <t>AMSC – ADMINISTRAÇÃO E LOCAÇÃO DE IMÓVEIS  PRÓPRIOS LTDA</t>
  </si>
  <si>
    <t>14/09/2024</t>
  </si>
  <si>
    <t>078.702.127-09</t>
  </si>
  <si>
    <t>Ricardo Da Costa Nunes</t>
  </si>
  <si>
    <t>417910</t>
  </si>
  <si>
    <t>Vila Firenze</t>
  </si>
  <si>
    <t>640.286.667-91</t>
  </si>
  <si>
    <t>Regina Célis Da Silva Rodrigues</t>
  </si>
  <si>
    <t>340.299.667-72</t>
  </si>
  <si>
    <t>Maria Candida Dantas Vaz</t>
  </si>
  <si>
    <t>416849</t>
  </si>
  <si>
    <t>551</t>
  </si>
  <si>
    <t>07/12/2024</t>
  </si>
  <si>
    <t>101.898.157-87</t>
  </si>
  <si>
    <t>Jose Luiz Nunes Ruiz</t>
  </si>
  <si>
    <t>404062</t>
  </si>
  <si>
    <t>704 bl 02</t>
  </si>
  <si>
    <t>09/12/2024</t>
  </si>
  <si>
    <t>11/12/2024</t>
  </si>
  <si>
    <t>12/12/2024</t>
  </si>
  <si>
    <t>032.243.827-67</t>
  </si>
  <si>
    <t>Karla Lima Da Costa Correa</t>
  </si>
  <si>
    <t>417973</t>
  </si>
  <si>
    <t>Condomínio Edifício Marbella</t>
  </si>
  <si>
    <t>093.014.127-05</t>
  </si>
  <si>
    <t>Priscila Trasmontano Farias</t>
  </si>
  <si>
    <t>417330</t>
  </si>
  <si>
    <t>Edifíco Fontainebleau</t>
  </si>
  <si>
    <t>366.999.007-06</t>
  </si>
  <si>
    <t>Ricardo Gonçalves Puppin</t>
  </si>
  <si>
    <t>10/12/2024</t>
  </si>
  <si>
    <t>416362</t>
  </si>
  <si>
    <t>143.452.867-78</t>
  </si>
  <si>
    <t>204 BL 01</t>
  </si>
  <si>
    <t>416583</t>
  </si>
  <si>
    <t>Condomínio do Edifício João Monassa</t>
  </si>
  <si>
    <t>13/12/2024</t>
  </si>
  <si>
    <t>339.746.831-00</t>
  </si>
  <si>
    <t>Cristina Frutuoso Teixeira</t>
  </si>
  <si>
    <t>418230</t>
  </si>
  <si>
    <t>Condomínio Do Edificio Oceano</t>
  </si>
  <si>
    <t>051.481.167-65</t>
  </si>
  <si>
    <t>Ana Vieira Rangel Nunes</t>
  </si>
  <si>
    <t>417522</t>
  </si>
  <si>
    <t>UP ICARAÍ STUDIO BOUTIQUE</t>
  </si>
  <si>
    <t>133.453.597-31</t>
  </si>
  <si>
    <t>Mariana Aguiar Do Vale Porto</t>
  </si>
  <si>
    <t>750.407.607-44</t>
  </si>
  <si>
    <t>417709</t>
  </si>
  <si>
    <t>Pronto</t>
  </si>
  <si>
    <t>Prontos</t>
  </si>
  <si>
    <t>20/12/2024</t>
  </si>
  <si>
    <t>084.859.667-67</t>
  </si>
  <si>
    <t>Cristiane Oliveira Da Silveira Zarro</t>
  </si>
  <si>
    <t>418167</t>
  </si>
  <si>
    <t>Avenida Quintino Bocaiúva</t>
  </si>
  <si>
    <t>311/604</t>
  </si>
  <si>
    <t>Amsc – Administração E Locação De Imóveis  Próprios Ltda</t>
  </si>
  <si>
    <t>418458</t>
  </si>
  <si>
    <t>THE EDGE RESIDENCES</t>
  </si>
  <si>
    <t>302/02</t>
  </si>
  <si>
    <t>410464</t>
  </si>
  <si>
    <t>ELISIO PAULO VIEIRA</t>
  </si>
  <si>
    <t>16/12/2024</t>
  </si>
  <si>
    <t>639.693.607-06</t>
  </si>
  <si>
    <t>João Batista Bastos Alves</t>
  </si>
  <si>
    <t>17/12/2024</t>
  </si>
  <si>
    <t>909.479.597-34</t>
  </si>
  <si>
    <t>Vera Lúcia Matos De Melo</t>
  </si>
  <si>
    <t>417343</t>
  </si>
  <si>
    <t>30/12/2024</t>
  </si>
  <si>
    <t>27/12/2024</t>
  </si>
  <si>
    <t>28/12/2024</t>
  </si>
  <si>
    <t>083.750.717-06</t>
  </si>
  <si>
    <t>José Fernando Machado De Souza</t>
  </si>
  <si>
    <t>Ref 1015756</t>
  </si>
  <si>
    <t>02/01/2025</t>
  </si>
  <si>
    <t>079.800.707-98</t>
  </si>
  <si>
    <t>GABRIELLE MULLER MENEZES KRYKHTINE</t>
  </si>
  <si>
    <t>CREDIMORAR em 2025</t>
  </si>
  <si>
    <t>Financiamento</t>
  </si>
  <si>
    <t>2025</t>
  </si>
  <si>
    <t>06/01/2025</t>
  </si>
  <si>
    <t>03/01/2025</t>
  </si>
  <si>
    <t>418835</t>
  </si>
  <si>
    <t>Rua Coronel Júlio Froes</t>
  </si>
  <si>
    <t>13</t>
  </si>
  <si>
    <t>006.678.297-09</t>
  </si>
  <si>
    <t>Adriana Vieira Hees</t>
  </si>
  <si>
    <t>014.274.977-02</t>
  </si>
  <si>
    <t>Bernardo Vieira Hees</t>
  </si>
  <si>
    <t>413906</t>
  </si>
  <si>
    <t>Griffe Lifestyke Residence Service</t>
  </si>
  <si>
    <t>018.919.727-74</t>
  </si>
  <si>
    <t>Fabio Alexandre Borher Da Silva</t>
  </si>
  <si>
    <t>944.005.557-04</t>
  </si>
  <si>
    <t>Edmundo Vieira Hees</t>
  </si>
  <si>
    <t>CREDIPRONTO EM  03/01/2025</t>
  </si>
  <si>
    <t>07/01/2025</t>
  </si>
  <si>
    <t>906.422.367-04</t>
  </si>
  <si>
    <t>Elisabeth Vieira Hees</t>
  </si>
  <si>
    <t>419642</t>
  </si>
  <si>
    <t>Jardim dos Manacás</t>
  </si>
  <si>
    <t>804</t>
  </si>
  <si>
    <t>10/01/2025</t>
  </si>
  <si>
    <t>09/01/2025</t>
  </si>
  <si>
    <t>111.745.677-32</t>
  </si>
  <si>
    <t>Danielle Lima De Siqueira</t>
  </si>
  <si>
    <t>411176</t>
  </si>
  <si>
    <t>Bella Vita</t>
  </si>
  <si>
    <t>08/01/2025</t>
  </si>
  <si>
    <t>087.287.567-97</t>
  </si>
  <si>
    <t>Leandro Castro Dias Costa</t>
  </si>
  <si>
    <t>VENDA PARCERIA 18/12/24</t>
  </si>
  <si>
    <t>046.941.807-97</t>
  </si>
  <si>
    <t>REGINA PORTUGAL PEREIRA LIMA</t>
  </si>
  <si>
    <t>419745</t>
  </si>
  <si>
    <t>Jardim Icaraí Hibiscos</t>
  </si>
  <si>
    <t>786.446.827-68</t>
  </si>
  <si>
    <t>Maria Eleonor Schiesari De Miranda</t>
  </si>
  <si>
    <t>417454</t>
  </si>
  <si>
    <t>9</t>
  </si>
  <si>
    <t>Carlos Eduardo Costa De Mendes Silva</t>
  </si>
  <si>
    <t>419612</t>
  </si>
  <si>
    <t>Condomínio Village Pendotiba</t>
  </si>
  <si>
    <t>28</t>
  </si>
  <si>
    <t>969.198.507-10</t>
  </si>
  <si>
    <t>Renato Bezerra Dos Santos</t>
  </si>
  <si>
    <t>415411</t>
  </si>
  <si>
    <t>Condominio Chacara Itaguai</t>
  </si>
  <si>
    <t>410</t>
  </si>
  <si>
    <t>13/01/2025</t>
  </si>
  <si>
    <t>11/01/2025</t>
  </si>
  <si>
    <t>032.988.827-71</t>
  </si>
  <si>
    <t>Glauco De Medeiros</t>
  </si>
  <si>
    <t>412269</t>
  </si>
  <si>
    <t>Condomínio Santa Rita de Cassia</t>
  </si>
  <si>
    <t>31/01/2025</t>
  </si>
  <si>
    <t>30/01/2025</t>
  </si>
  <si>
    <t>01/02/2025</t>
  </si>
  <si>
    <t>022.147.807-85</t>
  </si>
  <si>
    <t>Germana Franco Monteiro</t>
  </si>
  <si>
    <t>088.080.937-00</t>
  </si>
  <si>
    <t>Clarisse Franco Monteiro Viera Da Cruz</t>
  </si>
  <si>
    <t>29/01/2025</t>
  </si>
  <si>
    <t>28/01/2025</t>
  </si>
  <si>
    <t>418842</t>
  </si>
  <si>
    <t>Maximiliana</t>
  </si>
  <si>
    <t>637.874.827-68</t>
  </si>
  <si>
    <t>Elizabeth Perlingeiro Mendes Da Silva</t>
  </si>
  <si>
    <t>415843</t>
  </si>
  <si>
    <t>Rua Mearim</t>
  </si>
  <si>
    <t>253</t>
  </si>
  <si>
    <t>094.241.807-72</t>
  </si>
  <si>
    <t>Maria Inês Da Silva Santos</t>
  </si>
  <si>
    <t>087.013.607-01</t>
  </si>
  <si>
    <t>Heloisa Valle Santos De Moraes</t>
  </si>
  <si>
    <t>115.250.357-03</t>
  </si>
  <si>
    <t>Viviane Valle Da Silva Santos</t>
  </si>
  <si>
    <t>072.244.487-70</t>
  </si>
  <si>
    <t>Cristiane De Giani Davies</t>
  </si>
  <si>
    <t>345.193.007-20</t>
  </si>
  <si>
    <t>Telma Valle Da Silva Santos</t>
  </si>
  <si>
    <t>735.598.907-30</t>
  </si>
  <si>
    <t>Maria Cristina Aguilar De Giani</t>
  </si>
  <si>
    <t>419833</t>
  </si>
  <si>
    <t>Edifício La Salle</t>
  </si>
  <si>
    <t>018.915.547-78</t>
  </si>
  <si>
    <t>Edmara Fernandes Uchoa</t>
  </si>
  <si>
    <t>791.429.747-04</t>
  </si>
  <si>
    <t>03/02/2025</t>
  </si>
  <si>
    <t>419279</t>
  </si>
  <si>
    <t>Monan Grande</t>
  </si>
  <si>
    <t>39</t>
  </si>
  <si>
    <t>04/02/2025</t>
  </si>
  <si>
    <t>173.779.787-91</t>
  </si>
  <si>
    <t>Maria Das Dores Sá Do Amaral</t>
  </si>
  <si>
    <t>412719</t>
  </si>
  <si>
    <t>Conjunto Residencial Almirante Sílvio No</t>
  </si>
  <si>
    <t>085.340.387-24</t>
  </si>
  <si>
    <t>Renata Lucas Ribeiro</t>
  </si>
  <si>
    <t>403675</t>
  </si>
  <si>
    <t>Rua Tupiniquins</t>
  </si>
  <si>
    <t>215</t>
  </si>
  <si>
    <t>810.976.037-68</t>
  </si>
  <si>
    <t>Vanessa Mignone Stancher</t>
  </si>
  <si>
    <t>306.005.537-87</t>
  </si>
  <si>
    <t>030.269.578-87</t>
  </si>
  <si>
    <t>Hernan Davila</t>
  </si>
  <si>
    <t>404918</t>
  </si>
  <si>
    <t>510</t>
  </si>
  <si>
    <t>405734</t>
  </si>
  <si>
    <t>306.915.247-34</t>
  </si>
  <si>
    <t>Antonio Fernando Silva De Souza</t>
  </si>
  <si>
    <t>100.614.917-13</t>
  </si>
  <si>
    <t>399027</t>
  </si>
  <si>
    <t>16/08/2024</t>
  </si>
  <si>
    <t>025.074.267-56</t>
  </si>
  <si>
    <t>Silvino Do Nascimento Araujo</t>
  </si>
  <si>
    <t>9182204</t>
  </si>
  <si>
    <t>9186301</t>
  </si>
  <si>
    <t>403137</t>
  </si>
  <si>
    <t>Country park</t>
  </si>
  <si>
    <t>19/08/2024</t>
  </si>
  <si>
    <t>20/08/2024</t>
  </si>
  <si>
    <t>459.019.858-42</t>
  </si>
  <si>
    <t>Yuri Torres Fujimoto</t>
  </si>
  <si>
    <t>010.429.487-63</t>
  </si>
  <si>
    <t>Lindomar Massaharu Fujimoto</t>
  </si>
  <si>
    <t>010.409.487-74</t>
  </si>
  <si>
    <t>Fatima Shiguemi Fujimoto</t>
  </si>
  <si>
    <t>405980</t>
  </si>
  <si>
    <t>Condomínio Chami D'or</t>
  </si>
  <si>
    <t>21/08/2024</t>
  </si>
  <si>
    <t>22/08/2024</t>
  </si>
  <si>
    <t>391.352.257-34</t>
  </si>
  <si>
    <t>Jose Augusto Barreto Grillo</t>
  </si>
  <si>
    <t>516.773.507-68</t>
  </si>
  <si>
    <t>401043</t>
  </si>
  <si>
    <t>Jardim Pendotiba Clube Condomínio</t>
  </si>
  <si>
    <t>1404</t>
  </si>
  <si>
    <t>799.351.847-49</t>
  </si>
  <si>
    <t>Lucia Cláudia Aguiar Sardoux Figueiredo</t>
  </si>
  <si>
    <t>459.019.368-09</t>
  </si>
  <si>
    <t>Yan Torres Fujimoto</t>
  </si>
  <si>
    <t>909.849.277-00</t>
  </si>
  <si>
    <t>Angélica Midori Fujimoto</t>
  </si>
  <si>
    <t>406300</t>
  </si>
  <si>
    <t>DIJON RESIDENCE</t>
  </si>
  <si>
    <t>1001</t>
  </si>
  <si>
    <t>006.651.257-39</t>
  </si>
  <si>
    <t>23/08/2024</t>
  </si>
  <si>
    <t>941.892.937-68</t>
  </si>
  <si>
    <t>407387</t>
  </si>
  <si>
    <t>Rua Goitacazes</t>
  </si>
  <si>
    <t>177</t>
  </si>
  <si>
    <t>26/08/2024</t>
  </si>
  <si>
    <t>354.547.337-68</t>
  </si>
  <si>
    <t>Sueli Sant' Anna De Araujo</t>
  </si>
  <si>
    <t>408433</t>
  </si>
  <si>
    <t>Condomínio Florescer</t>
  </si>
  <si>
    <t>603.342.747-53</t>
  </si>
  <si>
    <t>Terezinha De Jesus Palmela De Melo</t>
  </si>
  <si>
    <t>404938</t>
  </si>
  <si>
    <t>Residencial Tarsila</t>
  </si>
  <si>
    <t>903</t>
  </si>
  <si>
    <t>24/08/2024</t>
  </si>
  <si>
    <t>27/08/2024</t>
  </si>
  <si>
    <t>098.131.917-32</t>
  </si>
  <si>
    <t>Paulo Victor Peres Pache De Faria</t>
  </si>
  <si>
    <t>076.193.407-34</t>
  </si>
  <si>
    <t>406776</t>
  </si>
  <si>
    <t>28/08/2024</t>
  </si>
  <si>
    <t>794.864.957-34</t>
  </si>
  <si>
    <t>Marisa Mendonça Amaral Buck</t>
  </si>
  <si>
    <t>405763 Premiação</t>
  </si>
  <si>
    <t>408922</t>
  </si>
  <si>
    <t>Edificio Legus</t>
  </si>
  <si>
    <t>29/08/2024</t>
  </si>
  <si>
    <t>675.520.807-87</t>
  </si>
  <si>
    <t>Mariza Santos e Silva Leite</t>
  </si>
  <si>
    <t>30/08/2024</t>
  </si>
  <si>
    <t>31/08/2024</t>
  </si>
  <si>
    <t>407650</t>
  </si>
  <si>
    <t>406097</t>
  </si>
  <si>
    <t>village du jardim</t>
  </si>
  <si>
    <t>02/09/2024</t>
  </si>
  <si>
    <t>026.537.317-46</t>
  </si>
  <si>
    <t>Andre Luiz De Araujo Goes Santos</t>
  </si>
  <si>
    <t>409099</t>
  </si>
  <si>
    <t>209</t>
  </si>
  <si>
    <t>095.303.547-62</t>
  </si>
  <si>
    <t>Daiana Alves Ferreira</t>
  </si>
  <si>
    <t>03/09/2024</t>
  </si>
  <si>
    <t>Loc - Rua Sto Amaro, casa 603</t>
  </si>
  <si>
    <t>Locação</t>
  </si>
  <si>
    <t>17/01/2025</t>
  </si>
  <si>
    <t>14/01/2025</t>
  </si>
  <si>
    <t>118.565.407-07</t>
  </si>
  <si>
    <t>CREDIPRONTO EM 30/01/2025</t>
  </si>
  <si>
    <t>420662</t>
  </si>
  <si>
    <t>Condomínio Calle Sevilla</t>
  </si>
  <si>
    <t>518.126.657-68</t>
  </si>
  <si>
    <t>AECIO BIGI DE AQUINO</t>
  </si>
  <si>
    <t>769.313.747-53</t>
  </si>
  <si>
    <t>18/09/2024</t>
  </si>
  <si>
    <t>720.339.247-34</t>
  </si>
  <si>
    <t>Arlene Dantas Caricchio</t>
  </si>
  <si>
    <t>420209</t>
  </si>
  <si>
    <t>Rio Amarelo</t>
  </si>
  <si>
    <t>076.974.627-61</t>
  </si>
  <si>
    <t>Romero Jose De Carvalho Junior</t>
  </si>
  <si>
    <t>17/09/2024</t>
  </si>
  <si>
    <t>419591</t>
  </si>
  <si>
    <t>Christiano Ottoni</t>
  </si>
  <si>
    <t>1008</t>
  </si>
  <si>
    <t>05/02/2025</t>
  </si>
  <si>
    <t>475.712.507-06</t>
  </si>
  <si>
    <t>Ney Carvalho Bitton</t>
  </si>
  <si>
    <t>582.611.091-00</t>
  </si>
  <si>
    <t>409714</t>
  </si>
  <si>
    <t>419601</t>
  </si>
  <si>
    <t>Quinta Dos Arcos</t>
  </si>
  <si>
    <t>27</t>
  </si>
  <si>
    <t>06/02/2025</t>
  </si>
  <si>
    <t>197.800.877-53</t>
  </si>
  <si>
    <t>Eduardo Carneiro Da Silva Santos</t>
  </si>
  <si>
    <t>419854</t>
  </si>
  <si>
    <t>Condomínio do Parque Residencial Profess</t>
  </si>
  <si>
    <t>032.341.397-84</t>
  </si>
  <si>
    <t>Obede Carlos Da Silva Santos</t>
  </si>
  <si>
    <t>408755</t>
  </si>
  <si>
    <t>Porto Montte</t>
  </si>
  <si>
    <t>792.838.457-49</t>
  </si>
  <si>
    <t>Denise Rodrigues Freitas</t>
  </si>
  <si>
    <t>421325</t>
  </si>
  <si>
    <t>374.239.087-20</t>
  </si>
  <si>
    <t>Douglas Araújo Alves</t>
  </si>
  <si>
    <t>421253</t>
  </si>
  <si>
    <t>Terramarine Icaraí Residence Club</t>
  </si>
  <si>
    <t>07/02/2025</t>
  </si>
  <si>
    <t>10/02/2025</t>
  </si>
  <si>
    <t>Marines Carneiro De Almeida</t>
  </si>
  <si>
    <t>413404</t>
  </si>
  <si>
    <t>414166</t>
  </si>
  <si>
    <t>994.018.517-00</t>
  </si>
  <si>
    <t>SOU + CHARITAS</t>
  </si>
  <si>
    <t>407</t>
  </si>
  <si>
    <t>415031</t>
  </si>
  <si>
    <t>SOU+ CHARITAS</t>
  </si>
  <si>
    <t>408900</t>
  </si>
  <si>
    <t>Del Labor</t>
  </si>
  <si>
    <t>907</t>
  </si>
  <si>
    <t>919.424.387-53</t>
  </si>
  <si>
    <t>Ana Leonor Motta Marques</t>
  </si>
  <si>
    <t>414990</t>
  </si>
  <si>
    <t>405912</t>
  </si>
  <si>
    <t>Rua Júlio Braga 36</t>
  </si>
  <si>
    <t>042.771.397-87</t>
  </si>
  <si>
    <t>Luiz Fernandes Faria De Matos</t>
  </si>
  <si>
    <t>408593</t>
  </si>
  <si>
    <t>Edifício Rio D' Ouro</t>
  </si>
  <si>
    <t>095.823.517-13</t>
  </si>
  <si>
    <t>Jeferson Da Silva Guzzo</t>
  </si>
  <si>
    <t>420269</t>
  </si>
  <si>
    <t>Condomínio do Edifício Costa Azul</t>
  </si>
  <si>
    <t>12/02/2025</t>
  </si>
  <si>
    <t>11/02/2025</t>
  </si>
  <si>
    <t>281.925.087-49</t>
  </si>
  <si>
    <t>Anabela Romilda D' Elia Galhardo</t>
  </si>
  <si>
    <t>475.708.227-49</t>
  </si>
  <si>
    <t>Vitor Henrique D' Elia Galhardo</t>
  </si>
  <si>
    <t>515.022.247-04</t>
  </si>
  <si>
    <t>Vicente Henrique D' Elia Galhardo</t>
  </si>
  <si>
    <t>419595</t>
  </si>
  <si>
    <t>305.612.057-87</t>
  </si>
  <si>
    <t>Conviva Life Ingá</t>
  </si>
  <si>
    <t>705</t>
  </si>
  <si>
    <t>416713</t>
  </si>
  <si>
    <t>Condomínio Edifício De Saint Etienne</t>
  </si>
  <si>
    <t>074.754.007-19</t>
  </si>
  <si>
    <t>Eduardo Serpa Da Cruz Nunes</t>
  </si>
  <si>
    <t>421477</t>
  </si>
  <si>
    <t>Tour de Bordeaux</t>
  </si>
  <si>
    <t>943.676.127-91</t>
  </si>
  <si>
    <t>Julio Cesar Stacchini De Souza</t>
  </si>
  <si>
    <t>417508</t>
  </si>
  <si>
    <t>23/12/2024</t>
  </si>
  <si>
    <t>19/12/2024</t>
  </si>
  <si>
    <t>758.191.987-00</t>
  </si>
  <si>
    <t>Carlos Menna Barreto Junior</t>
  </si>
  <si>
    <t>420308</t>
  </si>
  <si>
    <t>Rua São Diogo</t>
  </si>
  <si>
    <t>30</t>
  </si>
  <si>
    <t>414.147.307-30</t>
  </si>
  <si>
    <t>Elizete Nunes</t>
  </si>
  <si>
    <t>CREDIPRONTO EM 28/02/2025</t>
  </si>
  <si>
    <t>07/03/2025</t>
  </si>
  <si>
    <t>28/02/2025</t>
  </si>
  <si>
    <t>01/03/2025</t>
  </si>
  <si>
    <t>416960</t>
  </si>
  <si>
    <t>Condomínio Do Itacoatiara Flat Service</t>
  </si>
  <si>
    <t>089.151.717-05</t>
  </si>
  <si>
    <t>Priscila Freitas Sepulveda</t>
  </si>
  <si>
    <t>14/03/2025</t>
  </si>
  <si>
    <t>15/03/2025</t>
  </si>
  <si>
    <t>494.272.617-49</t>
  </si>
  <si>
    <t>18/12/2024</t>
  </si>
  <si>
    <t>423373</t>
  </si>
  <si>
    <t>509</t>
  </si>
  <si>
    <t>11/03/2025</t>
  </si>
  <si>
    <t>10/03/2025</t>
  </si>
  <si>
    <t>003.035.927-96</t>
  </si>
  <si>
    <t>Ana Claudia Castro Barbosa</t>
  </si>
  <si>
    <t>422216</t>
  </si>
  <si>
    <t>Estela</t>
  </si>
  <si>
    <t>703 e 704</t>
  </si>
  <si>
    <t>12/03/2025</t>
  </si>
  <si>
    <t>514.027.187-72</t>
  </si>
  <si>
    <t>Maria Tania De Albuquerque Costa</t>
  </si>
  <si>
    <t>419918</t>
  </si>
  <si>
    <t>Edifício Virginia</t>
  </si>
  <si>
    <t>304</t>
  </si>
  <si>
    <t>475.261.147-34</t>
  </si>
  <si>
    <t>Romoaldo Da Silveira</t>
  </si>
  <si>
    <t>423551</t>
  </si>
  <si>
    <t>Vila Margherita</t>
  </si>
  <si>
    <t>100.429.307-07</t>
  </si>
  <si>
    <t>Bruno Fernandes Costa</t>
  </si>
  <si>
    <t>423179</t>
  </si>
  <si>
    <t>1305 Mare</t>
  </si>
  <si>
    <t>146.656.927-18</t>
  </si>
  <si>
    <t>Christiano Lins Pereira</t>
  </si>
  <si>
    <t>415436</t>
  </si>
  <si>
    <t>Rua Augusto Vieira Jacques, 376</t>
  </si>
  <si>
    <t>13/03/2025</t>
  </si>
  <si>
    <t>943.985.427-87</t>
  </si>
  <si>
    <t>Dalny Araujo Sucasas</t>
  </si>
  <si>
    <t>LOC 1036690 -1009247 e 1057322</t>
  </si>
  <si>
    <t>1036690 -1009247 e 1057322</t>
  </si>
  <si>
    <t>418958</t>
  </si>
  <si>
    <t>419299</t>
  </si>
  <si>
    <t>SOLAR DO BARÃO</t>
  </si>
  <si>
    <t>18/03/2025</t>
  </si>
  <si>
    <t>049.102.902-06</t>
  </si>
  <si>
    <t>Paulo Boberto Abreu Barros</t>
  </si>
  <si>
    <t>421520</t>
  </si>
  <si>
    <t>Ministro Leoni Marcos</t>
  </si>
  <si>
    <t>31/03/2025</t>
  </si>
  <si>
    <t>082.106.927-63</t>
  </si>
  <si>
    <t>Milene Silva De Souza</t>
  </si>
  <si>
    <t>Aguardando pagamento do cliente</t>
  </si>
  <si>
    <t>420616</t>
  </si>
  <si>
    <t>Edificio Preludio</t>
  </si>
  <si>
    <t>901</t>
  </si>
  <si>
    <t>28/03/2025</t>
  </si>
  <si>
    <t>29/03/2025</t>
  </si>
  <si>
    <t>944.124.807-04</t>
  </si>
  <si>
    <t>Hildecarla Roale Martins</t>
  </si>
  <si>
    <t>424989</t>
  </si>
  <si>
    <t>Residencial Ouro Verde</t>
  </si>
  <si>
    <t>902.872.827-91</t>
  </si>
  <si>
    <t>Daisy Moraes Barbosa De Schepper</t>
  </si>
  <si>
    <t>415668</t>
  </si>
  <si>
    <t>Condomínio Uba</t>
  </si>
  <si>
    <t>16/01/2025</t>
  </si>
  <si>
    <t>759.562.927-68</t>
  </si>
  <si>
    <t>Alexandre Falcão Correa</t>
  </si>
  <si>
    <t>418070</t>
  </si>
  <si>
    <t>Edifício Residenciais do Bosque</t>
  </si>
  <si>
    <t>1102</t>
  </si>
  <si>
    <t>15/01/2025</t>
  </si>
  <si>
    <t>118.150.387-64</t>
  </si>
  <si>
    <t>Madelú Rêgo Larangeira</t>
  </si>
  <si>
    <t>414956</t>
  </si>
  <si>
    <t>015.045.577-19</t>
  </si>
  <si>
    <t>Janaina Castilho Azevedo</t>
  </si>
  <si>
    <t>419280</t>
  </si>
  <si>
    <t>Condomínio do Edifício Mem de Sá</t>
  </si>
  <si>
    <t>537.580.137-04</t>
  </si>
  <si>
    <t>Heraldo Soares Caldeira</t>
  </si>
  <si>
    <t>419150</t>
  </si>
  <si>
    <t>Condomínio do Edificio Caracas</t>
  </si>
  <si>
    <t>20/01/2025</t>
  </si>
  <si>
    <t>18/01/2025</t>
  </si>
  <si>
    <t>539.750.227-87</t>
  </si>
  <si>
    <t>Alda Elena Walberto Machado Rojo</t>
  </si>
  <si>
    <t>Terramarine 1005</t>
  </si>
  <si>
    <t>Primário</t>
  </si>
  <si>
    <t>1005</t>
  </si>
  <si>
    <t>21/01/2025</t>
  </si>
  <si>
    <t>926.727.797-91</t>
  </si>
  <si>
    <t>ADRIANA SANGLARD TORRES</t>
  </si>
  <si>
    <t>946.936.507-06</t>
  </si>
  <si>
    <t>419253</t>
  </si>
  <si>
    <t>Ritz 500</t>
  </si>
  <si>
    <t>22/01/2025</t>
  </si>
  <si>
    <t>092.917.597-24</t>
  </si>
  <si>
    <t>Jose Ricardo Iocken Azeredo</t>
  </si>
  <si>
    <t>419130</t>
  </si>
  <si>
    <t>745.250.857-20</t>
  </si>
  <si>
    <t>Maria Alice De Vasconcellos Figueira</t>
  </si>
  <si>
    <t>419596</t>
  </si>
  <si>
    <t>CONVIVA PIRATININGA</t>
  </si>
  <si>
    <t>420392</t>
  </si>
  <si>
    <t>Edifício Ana Cláudia</t>
  </si>
  <si>
    <t>991.191.107-15</t>
  </si>
  <si>
    <t>Paulo Henrique Pedretti Linharis</t>
  </si>
  <si>
    <t>420508</t>
  </si>
  <si>
    <t>EDIFICIO STADIUM</t>
  </si>
  <si>
    <t>23/01/2025</t>
  </si>
  <si>
    <t>831.023.297-72</t>
  </si>
  <si>
    <t>George Alexandre Gazal Lopes</t>
  </si>
  <si>
    <t>620.482.877-00</t>
  </si>
  <si>
    <t>27/01/2025</t>
  </si>
  <si>
    <t>420575</t>
  </si>
  <si>
    <t>Condomínio Lucílio de Albuquerque</t>
  </si>
  <si>
    <t>24/01/2025</t>
  </si>
  <si>
    <t>25/01/2025</t>
  </si>
  <si>
    <t>301.938.007-30</t>
  </si>
  <si>
    <t>Joelcio Da Silva Ribeiro</t>
  </si>
  <si>
    <t>416028</t>
  </si>
  <si>
    <t>1109 Mare</t>
  </si>
  <si>
    <t>780.788.068-68</t>
  </si>
  <si>
    <t>409708</t>
  </si>
  <si>
    <t>419296</t>
  </si>
  <si>
    <t>Jardim Dos Arcos</t>
  </si>
  <si>
    <t>119.811.407-00</t>
  </si>
  <si>
    <t>Zuleica Zulmira Carvalho Dos Santos</t>
  </si>
  <si>
    <t>419621</t>
  </si>
  <si>
    <t>Shopping Pendotiba</t>
  </si>
  <si>
    <t>518.003.147-87</t>
  </si>
  <si>
    <t>Washington Blanco Lima Netto</t>
  </si>
  <si>
    <t>420734</t>
  </si>
  <si>
    <t>São Joao</t>
  </si>
  <si>
    <t>479.268.647-49</t>
  </si>
  <si>
    <t>Ana Cristina Costa Magalhaes</t>
  </si>
  <si>
    <t>421340</t>
  </si>
  <si>
    <t>892.847.127-34</t>
  </si>
  <si>
    <t>14/02/2025</t>
  </si>
  <si>
    <t>19/02/2025</t>
  </si>
  <si>
    <t>20/02/2025</t>
  </si>
  <si>
    <t>421147</t>
  </si>
  <si>
    <t>Cabernet Residence</t>
  </si>
  <si>
    <t>17/02/2025</t>
  </si>
  <si>
    <t>817.606.477-72</t>
  </si>
  <si>
    <t>Mirian Da Costa Lindolpho</t>
  </si>
  <si>
    <t>21/02/2025</t>
  </si>
  <si>
    <t>24/02/2025</t>
  </si>
  <si>
    <t>25/02/2025</t>
  </si>
  <si>
    <t>421250</t>
  </si>
  <si>
    <t>Condomínio Ingá Beira Mar</t>
  </si>
  <si>
    <t>18/02/2025</t>
  </si>
  <si>
    <t>391.453.797-34</t>
  </si>
  <si>
    <t>Elci De Sá</t>
  </si>
  <si>
    <t>413950</t>
  </si>
  <si>
    <t>RESIDENCIAL VIOLETA</t>
  </si>
  <si>
    <t>418169</t>
  </si>
  <si>
    <t>418844</t>
  </si>
  <si>
    <t>Edifício Maria Delgado</t>
  </si>
  <si>
    <t>21/12/2024</t>
  </si>
  <si>
    <t>209.421.767-15</t>
  </si>
  <si>
    <t>Maria Aparecida De Moraes Siqueira Campos</t>
  </si>
  <si>
    <t>413533</t>
  </si>
  <si>
    <t>Casa Del Mar</t>
  </si>
  <si>
    <t>018.984.687-96</t>
  </si>
  <si>
    <t>Rogerio De Oliveira Alvares</t>
  </si>
  <si>
    <t>418114</t>
  </si>
  <si>
    <t>Viva Pendotiba</t>
  </si>
  <si>
    <t>015.620.087-22</t>
  </si>
  <si>
    <t>Julio Cesar Costa</t>
  </si>
  <si>
    <t>405154</t>
  </si>
  <si>
    <t>055.273.197-88</t>
  </si>
  <si>
    <t>Noronha</t>
  </si>
  <si>
    <t>423</t>
  </si>
  <si>
    <t>121.036.637-13</t>
  </si>
  <si>
    <t>Livia Benkendorf De Oliveira</t>
  </si>
  <si>
    <t>413349</t>
  </si>
  <si>
    <t>Edificio Açores</t>
  </si>
  <si>
    <t>26/12/2024</t>
  </si>
  <si>
    <t>012.655.707-10</t>
  </si>
  <si>
    <t>Flavio Ferreira Da Silva</t>
  </si>
  <si>
    <t>288.727.908-40</t>
  </si>
  <si>
    <t>419251</t>
  </si>
  <si>
    <t>CarpeDiem Residencial</t>
  </si>
  <si>
    <t>301/BL 1</t>
  </si>
  <si>
    <t>24/12/2024</t>
  </si>
  <si>
    <t>010.199.697-76</t>
  </si>
  <si>
    <t>Ana Rosa Bernardes De Sousa</t>
  </si>
  <si>
    <t>423994</t>
  </si>
  <si>
    <t>Chateau D'àvignon</t>
  </si>
  <si>
    <t>19/03/2025</t>
  </si>
  <si>
    <t>018.594.337-31</t>
  </si>
  <si>
    <t>Ana Claudia De Souza Teixera</t>
  </si>
  <si>
    <t>420203</t>
  </si>
  <si>
    <t>Condomínio Chácara Itaguaí</t>
  </si>
  <si>
    <t>27/03/2025</t>
  </si>
  <si>
    <t>24/03/2025</t>
  </si>
  <si>
    <t>25/03/2025</t>
  </si>
  <si>
    <t>720.402.387-00</t>
  </si>
  <si>
    <t>Nelson Pereira Rebel Neto</t>
  </si>
  <si>
    <t>423177</t>
  </si>
  <si>
    <t>Ed Calle Venezia</t>
  </si>
  <si>
    <t>852.449.107-87</t>
  </si>
  <si>
    <t>Geysa De Sá Troise</t>
  </si>
  <si>
    <t>419738</t>
  </si>
  <si>
    <t>Rua Inácio Bezerra de Menezes, 30</t>
  </si>
  <si>
    <t>20/03/2025</t>
  </si>
  <si>
    <t>622.240.507-04</t>
  </si>
  <si>
    <t>Sandra Helena Barroso Da Silva</t>
  </si>
  <si>
    <t>423267</t>
  </si>
  <si>
    <t>21/03/2025</t>
  </si>
  <si>
    <t>002.044.267-07</t>
  </si>
  <si>
    <t>Cristiane Alves De Lima</t>
  </si>
  <si>
    <t>424217</t>
  </si>
  <si>
    <t>072.095.287-50</t>
  </si>
  <si>
    <t>EDIFICIO SÃO PEDRO</t>
  </si>
  <si>
    <t>22/03/2025</t>
  </si>
  <si>
    <t>612.328.237-91</t>
  </si>
  <si>
    <t>José Rafael Sommerfeld</t>
  </si>
  <si>
    <t>423805</t>
  </si>
  <si>
    <t>Ín Icaraí</t>
  </si>
  <si>
    <t>424289</t>
  </si>
  <si>
    <t>Edifício Moments</t>
  </si>
  <si>
    <t>021.910.147-71</t>
  </si>
  <si>
    <t>Adriana Abreu Cardoso</t>
  </si>
  <si>
    <t>420056</t>
  </si>
  <si>
    <t>Dartangnan</t>
  </si>
  <si>
    <t>573.544.807-20</t>
  </si>
  <si>
    <t>Fernando Carlos Duarte</t>
  </si>
  <si>
    <t>088.661.817-73</t>
  </si>
  <si>
    <t>421350</t>
  </si>
  <si>
    <t>646.193.207-06</t>
  </si>
  <si>
    <t>Condominio do Edificio Sol e Mar</t>
  </si>
  <si>
    <t>119.310.191-34</t>
  </si>
  <si>
    <t>Regina Celi Barboza Correia</t>
  </si>
  <si>
    <t>424540</t>
  </si>
  <si>
    <t>Condomínio do Edifício Big Ben</t>
  </si>
  <si>
    <t>120.074.367-95</t>
  </si>
  <si>
    <t>Raphael Sarmento Moreira Terra</t>
  </si>
  <si>
    <t>422419</t>
  </si>
  <si>
    <t>Le soleil</t>
  </si>
  <si>
    <t>1503</t>
  </si>
  <si>
    <t>26/03/2025</t>
  </si>
  <si>
    <t>764.156.519-00</t>
  </si>
  <si>
    <t>Marcos Alves De Araújo</t>
  </si>
  <si>
    <t>424307</t>
  </si>
  <si>
    <t>Prime Collection Condominium Club</t>
  </si>
  <si>
    <t>014.300.087-09</t>
  </si>
  <si>
    <t>Ugo Luiz Motroni Marins</t>
  </si>
  <si>
    <t>475.839.917-49</t>
  </si>
  <si>
    <t>423150</t>
  </si>
  <si>
    <t>Rua João Paulo lI, 226</t>
  </si>
  <si>
    <t>735</t>
  </si>
  <si>
    <t>261.230.617-04</t>
  </si>
  <si>
    <t>Edir Palmira Lins</t>
  </si>
  <si>
    <t>366.880.457-53</t>
  </si>
  <si>
    <t>423781</t>
  </si>
  <si>
    <t>424410</t>
  </si>
  <si>
    <t>1209</t>
  </si>
  <si>
    <t>743.143.947-49</t>
  </si>
  <si>
    <t>Ronaldo De Souza Mulim</t>
  </si>
  <si>
    <t>043.976.997-39</t>
  </si>
  <si>
    <t>Juliano Maia Coutinho</t>
  </si>
  <si>
    <t>417954</t>
  </si>
  <si>
    <t>705-01</t>
  </si>
  <si>
    <t>13/02/2025</t>
  </si>
  <si>
    <t>424720</t>
  </si>
  <si>
    <t>602/01</t>
  </si>
  <si>
    <t>063.972.487-63</t>
  </si>
  <si>
    <t>Oclando Gnani Ernesto Neto</t>
  </si>
  <si>
    <t>421380</t>
  </si>
  <si>
    <t>Camargue e Provence</t>
  </si>
  <si>
    <t>958.197.207-25</t>
  </si>
  <si>
    <t>Cristiane Basílio De Miranda</t>
  </si>
  <si>
    <t>421111</t>
  </si>
  <si>
    <t>801-02</t>
  </si>
  <si>
    <t>417699</t>
  </si>
  <si>
    <t>Edifício Primus</t>
  </si>
  <si>
    <t>22/02/2025</t>
  </si>
  <si>
    <t>093.053.167-19</t>
  </si>
  <si>
    <t>Marciana Gomes De Oliveira Matos</t>
  </si>
  <si>
    <t>419628</t>
  </si>
  <si>
    <t>Rosinha</t>
  </si>
  <si>
    <t>278.364.607-20</t>
  </si>
  <si>
    <t>Sonia Maria Gomes</t>
  </si>
  <si>
    <t>417390</t>
  </si>
  <si>
    <t>Rua Inácio Bezerra de Menezes,30</t>
  </si>
  <si>
    <t>132.984.427-04</t>
  </si>
  <si>
    <t>Adam Netto Nunes</t>
  </si>
  <si>
    <t>422931</t>
  </si>
  <si>
    <t>Rua Doutor Abi Ramia 21</t>
  </si>
  <si>
    <t>Quadra 234 Lote 21</t>
  </si>
  <si>
    <t>27/02/2025</t>
  </si>
  <si>
    <t>422654</t>
  </si>
  <si>
    <t>Villaggio Dei Fiori</t>
  </si>
  <si>
    <t>088.930.537-48</t>
  </si>
  <si>
    <t>Bruno Pessanha Franco</t>
  </si>
  <si>
    <t>06/03/2025</t>
  </si>
  <si>
    <t>999.387.407-82</t>
  </si>
  <si>
    <t>Luciano Santos De Azevedo</t>
  </si>
  <si>
    <t>BOGAINVILLE ROUGE</t>
  </si>
  <si>
    <t>Rua Ministro Otávio Kelly</t>
  </si>
  <si>
    <t>467</t>
  </si>
  <si>
    <t>26/02/2025</t>
  </si>
  <si>
    <t>414.392.527-34</t>
  </si>
  <si>
    <t>SAMIR ADIB CHAIM</t>
  </si>
  <si>
    <t>Nome Corretor</t>
  </si>
  <si>
    <t>Elisa Mendes Jorge Aidar</t>
  </si>
  <si>
    <t>Patrícia Tereza Marins</t>
  </si>
  <si>
    <t>Silvana Celia Mesquita</t>
  </si>
  <si>
    <t>Priscila Pires Viana</t>
  </si>
  <si>
    <t>Adriana Azevedo De Oliveira</t>
  </si>
  <si>
    <t>Jaime De Melo</t>
  </si>
  <si>
    <t>Marcos Leandro Rangel Pontes</t>
  </si>
  <si>
    <t>Carla Mascalubo</t>
  </si>
  <si>
    <t>Sonia Maria De Mendonça Siqueira</t>
  </si>
  <si>
    <t>Cesar Barcellos Schelk</t>
  </si>
  <si>
    <t>Sergio Marques</t>
  </si>
  <si>
    <t>Carlos Eduardo Caetano Pereira</t>
  </si>
  <si>
    <t>Gerônimo Antonio Silva De Sousa</t>
  </si>
  <si>
    <t>Jacqueline Guimaraes Martins</t>
  </si>
  <si>
    <t>Maria Luiza Gazal Feijo</t>
  </si>
  <si>
    <t>Luiz Fernando Marchon Barros</t>
  </si>
  <si>
    <t>Amauri Machado</t>
  </si>
  <si>
    <t>Amelia Carolina Vargas Rocha</t>
  </si>
  <si>
    <t>Josiane Katherine Thomaz</t>
  </si>
  <si>
    <t>Maria Cristina Ribeiro de Mello</t>
  </si>
  <si>
    <t>Henrique Ferreira Ribeiro</t>
  </si>
  <si>
    <t>Monica Borges Gomes</t>
  </si>
  <si>
    <t>Celso Angelo Morato Filho</t>
  </si>
  <si>
    <t>Daniel Oberlaender Jacintho Americano Freire</t>
  </si>
  <si>
    <t>Eduardo William De Andrade Carvalho</t>
  </si>
  <si>
    <t>Jorge Luiz Habibe Da Silva</t>
  </si>
  <si>
    <t>Katia Maria De Oliveira Nevares</t>
  </si>
  <si>
    <t>Leonardo Figueiras Vieira</t>
  </si>
  <si>
    <t>Marcelo Pereira Do Amaral</t>
  </si>
  <si>
    <t>Ricardo Jose Gomez Estevez</t>
  </si>
  <si>
    <t>Viviane Pereira Pinto</t>
  </si>
  <si>
    <t>Adhelei Avilez Bragança</t>
  </si>
  <si>
    <t>Ana Cristina Porto Rangel</t>
  </si>
  <si>
    <t>Aurea Regina Masini Rosmaninho</t>
  </si>
  <si>
    <t>Deborah Gomes Da Cunha</t>
  </si>
  <si>
    <t>Gilberto Gomes Rodrigues Filho</t>
  </si>
  <si>
    <t>Leandro Pansini</t>
  </si>
  <si>
    <t>Carlowe Silva Saloto</t>
  </si>
  <si>
    <t>Marcelo Gonzalez Leite</t>
  </si>
  <si>
    <t>Maria Luiza Dias Cordeiro</t>
  </si>
  <si>
    <t>Renato Dos Santos Reis</t>
  </si>
  <si>
    <t>Helio Luiz Pinheiro</t>
  </si>
  <si>
    <t>Angela Maria Palmeira Besteiro</t>
  </si>
  <si>
    <t>Luciano De Oliveira Sarmento E Silva</t>
  </si>
  <si>
    <t>Angelo Americano Freire</t>
  </si>
  <si>
    <t>Danielle Bezerra De Menezes</t>
  </si>
  <si>
    <t>Fabiane Santana Bias</t>
  </si>
  <si>
    <t>Rodrigo Alvarenga Grabowski</t>
  </si>
  <si>
    <t>Alexsander Fernandes Dos Santos</t>
  </si>
  <si>
    <t>Amanda Da Silva Dos Santos</t>
  </si>
  <si>
    <t>Armando Margem Filho</t>
  </si>
  <si>
    <t>Elizabeth Rodrigues Rolim</t>
  </si>
  <si>
    <t>Claudia Patricia De Almeida</t>
  </si>
  <si>
    <t>Italo Das Neves Luis</t>
  </si>
  <si>
    <t>João Carlos Dos Santos Lima</t>
  </si>
  <si>
    <t>Oscar Eduardo Camargo Ribeiro Senfft</t>
  </si>
  <si>
    <t>Wilmar Ribeiro Da Silva</t>
  </si>
  <si>
    <t>Sandra Andueza</t>
  </si>
  <si>
    <t>Carson Manuel Pereira Ho</t>
  </si>
  <si>
    <t>Fernando Lelis Esteves</t>
  </si>
  <si>
    <t>Wanderley Batista Da Costa</t>
  </si>
  <si>
    <t>Ana Paula Silva</t>
  </si>
  <si>
    <t>Jamil Pimenta De Faria</t>
  </si>
  <si>
    <t>Maria Luiza Pimentel dos Santos</t>
  </si>
  <si>
    <t>Diego Fernando Ribeiro Ciambarella</t>
  </si>
  <si>
    <t>Carlos Mauricio Storino</t>
  </si>
  <si>
    <t>Filadelfo Pulcina</t>
  </si>
  <si>
    <t>Edinelson Ernesto Serrão De Sousa</t>
  </si>
  <si>
    <t>Isis Perouse Lisboa</t>
  </si>
  <si>
    <t>Nelson Megumi Otsuka</t>
  </si>
  <si>
    <t>Sebastiao Severino Sobrinho</t>
  </si>
  <si>
    <t>Alexandre Furtado Cavalcanti De Albuquerque Sá</t>
  </si>
  <si>
    <t>Carlos Jose Fernandes Rodrigues</t>
  </si>
  <si>
    <t>Eliane Gomes Paranhos</t>
  </si>
  <si>
    <t>Rafael Mariz Collaca Ramos</t>
  </si>
  <si>
    <t>Mauro Martins Guarita Fonseca</t>
  </si>
  <si>
    <t>Paulo Cezar De Oliveira Soares</t>
  </si>
  <si>
    <t>Francisco Carlos Quaresma De Mendonça</t>
  </si>
  <si>
    <t>Kamille De Ornellas Carvalho</t>
  </si>
  <si>
    <t>Jose Henrique Da Costa Gonçalves</t>
  </si>
  <si>
    <t>José Henrique Lisboa Cariello</t>
  </si>
  <si>
    <t>Josiane Nascimento Fidelis</t>
  </si>
  <si>
    <t>Ligia Dias da Cruz de Castro</t>
  </si>
  <si>
    <t>Mauricio De Paula Ferreira</t>
  </si>
  <si>
    <t>Vinicius Lourenco Da Silva</t>
  </si>
  <si>
    <t>Weslley Machado De Carvalho</t>
  </si>
  <si>
    <t>Edileni Ribeiro Gomes De  Souza Mafra</t>
  </si>
  <si>
    <t>Carlos Carvalho De Souza</t>
  </si>
  <si>
    <t>Ivan Barbosa De Souza</t>
  </si>
  <si>
    <t>Milena Matuck</t>
  </si>
  <si>
    <t>Sueli Santos Lima De Mesquita</t>
  </si>
  <si>
    <t>Ana Lucia Coelho Correa E Castro</t>
  </si>
  <si>
    <t>Luiz  Jorge De Souza</t>
  </si>
  <si>
    <t>Edson Alberto Pereira Dias Rei</t>
  </si>
  <si>
    <t>Cristiane Darco Cruz Martins</t>
  </si>
  <si>
    <t>Jaqueline Lemos</t>
  </si>
  <si>
    <t>Denis Palmeira Da Silva</t>
  </si>
  <si>
    <t>Elisair Carvalho Franca</t>
  </si>
  <si>
    <t>Fatima Cristina Diogo Grilo</t>
  </si>
  <si>
    <t>Fernando Luiz Pereira</t>
  </si>
  <si>
    <t>Hedi Lamar Mouta Santos</t>
  </si>
  <si>
    <t>Marcos Aurelio Palmieri</t>
  </si>
  <si>
    <t>Maria Angela Martins Marques Dos Santos</t>
  </si>
  <si>
    <t>Reginaldo De Jesus Pereira</t>
  </si>
  <si>
    <t xml:space="preserve">RONALDO PASSOS DE FARIAS </t>
  </si>
  <si>
    <t>Sandra Pereira de Santa Rosa</t>
  </si>
  <si>
    <t>Sandra Caminha Santos</t>
  </si>
  <si>
    <t>Antonia Florencia Ribeiro Do Nascimento</t>
  </si>
  <si>
    <t>Celio Furtado De Miranda</t>
  </si>
  <si>
    <t>Claudia Gomes Da Silva Miranda</t>
  </si>
  <si>
    <t>Ana Cristina Duarte Da Penha</t>
  </si>
  <si>
    <t>Deyse Corrêa De Azevedo</t>
  </si>
  <si>
    <t>Rogerio Dos Santos Melendez</t>
  </si>
  <si>
    <t>Valdemir Figueiredo</t>
  </si>
  <si>
    <t>Jane Yeda Jung Telles</t>
  </si>
  <si>
    <t>Vitor Hugo Da Silva Furtado De Miranda</t>
  </si>
  <si>
    <t>Anthony Damião Lutfy</t>
  </si>
  <si>
    <t>Armando Cesar Castro E Silva</t>
  </si>
  <si>
    <t>Carlos Alexandre De Farias Nunes Martins</t>
  </si>
  <si>
    <t>Adilmar Noro de Lima</t>
  </si>
  <si>
    <t>Roberta Raposo De Barros Falcão</t>
  </si>
  <si>
    <t>Jose Carlos Seixas Da Silva</t>
  </si>
  <si>
    <t>Veronica De Menezes Pereira</t>
  </si>
  <si>
    <t>Claudia Maria Fraga Minervini Palmieri</t>
  </si>
  <si>
    <t>Ivone Alves Da Conceicao Moura</t>
  </si>
  <si>
    <t>Joaquim Jose Martins Masson</t>
  </si>
  <si>
    <t>Liberio Laranjeira Ribeiro</t>
  </si>
  <si>
    <t>Regina Pimenta</t>
  </si>
  <si>
    <t>Renata Emerick Pereira</t>
  </si>
  <si>
    <t>Graca Valeria Rodrigues Mendonca</t>
  </si>
  <si>
    <t>Veronil De Barros Mendonca</t>
  </si>
  <si>
    <t>Alexandre Kozlowsky Jaegger</t>
  </si>
  <si>
    <t>Marcus Vinicius Da Silva Blackman</t>
  </si>
  <si>
    <t>Nicole Montechiari Nicolau Da Silva</t>
  </si>
  <si>
    <t>Vandenes Celestino Da Silva Fujimoto</t>
  </si>
  <si>
    <t>Ana Paula Mattos De Araújo Cardoso</t>
  </si>
  <si>
    <t>Carlos Rodrigo Correa De Sá França</t>
  </si>
  <si>
    <t>Thainá Barsi Benites</t>
  </si>
  <si>
    <t>Wellington Martins Ribeiro</t>
  </si>
  <si>
    <t>CPF2</t>
  </si>
  <si>
    <t>Karla Pereira de Aquino Souza</t>
  </si>
  <si>
    <t>Lopes Niterói</t>
  </si>
  <si>
    <t>53919386/000104</t>
  </si>
  <si>
    <t>Sem Nome</t>
  </si>
  <si>
    <t>CPF New</t>
  </si>
  <si>
    <t>Rótulos de Linha</t>
  </si>
  <si>
    <t>#N/D</t>
  </si>
  <si>
    <t>Total Geral</t>
  </si>
  <si>
    <t>Soma de Valor do Comissionamento</t>
  </si>
  <si>
    <t>Rótulos de Coluna</t>
  </si>
  <si>
    <t>Mês</t>
  </si>
  <si>
    <t>2024</t>
  </si>
  <si>
    <t>2025 Total</t>
  </si>
  <si>
    <t>jan</t>
  </si>
  <si>
    <t>fev</t>
  </si>
  <si>
    <t>mar</t>
  </si>
  <si>
    <t>2024 Total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</si>
  <si>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</si>
  <si>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</si>
  <si>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</si>
  <si>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</si>
  <si>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</si>
  <si>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</si>
  <si>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</si>
  <si>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</si>
  <si>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</si>
  <si>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Nome_Empreendimento</t>
  </si>
  <si>
    <t>Nome_Corretor</t>
  </si>
  <si>
    <t>Data_Pagamento</t>
  </si>
  <si>
    <t>Valor_Comissao</t>
  </si>
  <si>
    <t>Ordem Mês</t>
  </si>
  <si>
    <t>MÊS</t>
  </si>
  <si>
    <t>NÚMERO 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</si>
  <si>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</si>
  <si>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</si>
  <si>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</si>
  <si>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</si>
  <si>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</si>
  <si>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</si>
  <si>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</si>
  <si>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</si>
  <si>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</si>
  <si>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</si>
  <si>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</si>
  <si>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</si>
  <si>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</si>
  <si>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CPF_Corretor</t>
  </si>
  <si>
    <t>Alexandre Caetano Marques</t>
  </si>
  <si>
    <t>Anderson Da Silva De Almeida</t>
  </si>
  <si>
    <t>Fernando Nobrega Tavares</t>
  </si>
  <si>
    <t>Sergio Luiz Caldas Costa</t>
  </si>
  <si>
    <t>Natalicia Leite Ximenes</t>
  </si>
  <si>
    <t>Roseléa D'Mato Leão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</si>
</sst>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_-* #,##0_-;\-* #,##0_-;_-* &quot;-&quot;??_-;_-@_-"/>
  </numFmts>
  <fonts count="7" x14ac:knownFonts="1">
    <font>
      <sz val="12"/>
      <color rgb="FF000000"/>
      <name val="Calibri"/>
    </font>
    <font>
      <sz val="11"/>
      <color theme="1"/>
      <name val="Aptos Narrow"/>
      <family val="2"/>
      <scheme val="minor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0" fontId="4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0" xfId="1" applyFont="1"/>
    <xf numFmtId="0" fontId="1" fillId="0" borderId="0" xfId="1"/>
    <xf numFmtId="0" fontId="0" fillId="3" borderId="0" xfId="0" applyFill="1"/>
    <xf numFmtId="0" fontId="3" fillId="3" borderId="0" xfId="0" applyFont="1" applyFill="1"/>
    <xf numFmtId="0" fontId="6" fillId="0" borderId="0" xfId="0" applyFont="1" applyAlignment="1">
      <alignment horizontal="left"/>
    </xf>
  </cellXfs>
  <cellStyles count="2">
    <cellStyle name="Normal" xfId="0" builtinId="0"/>
    <cellStyle name="Normal 2" xfId="1" xr:uid="{712F6748-8C77-4B3E-85C3-38F96DB75BB9}"/>
  </cellStyles>
  <dxfs count="1"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a Ramires" refreshedDate="45747.489623032408" createdVersion="8" refreshedVersion="8" minRefreshableVersion="3" recordCount="2221" xr:uid="{92951038-6EDB-4637-8428-99567DB0EF38}">
  <cacheSource type="worksheet">
    <worksheetSource ref="A1:N1048576" sheet="Sheet1"/>
  </cacheSource>
  <cacheFields count="18">
    <cacheField name="PV" numFmtId="0">
      <sharedItems containsBlank="1"/>
    </cacheField>
    <cacheField name="CPF/CNPJ do Corretor" numFmtId="0">
      <sharedItems containsBlank="1"/>
    </cacheField>
    <cacheField name="CPF New" numFmtId="0">
      <sharedItems containsBlank="1" containsMixedTypes="1" containsNumber="1" containsInteger="1" minValue="84666706" maxValue="99401851700"/>
    </cacheField>
    <cacheField name="Nome Corretor" numFmtId="0">
      <sharedItems containsBlank="1" count="145">
        <s v="Ana Paula Silva"/>
        <s v="Josiane Katherine Thomaz"/>
        <s v="Katia Maria De Oliveira Nevares"/>
        <s v="Monica Borges Gomes"/>
        <s v="Claudia Patricia De Almeida"/>
        <e v="#N/A"/>
        <s v="Carlos Carvalho De Souza"/>
        <s v="Luciano De Oliveira Sarmento E Silva"/>
        <s v="Rodrigo Alvarenga Grabowski"/>
        <s v="Karla Pereira de Aquino Souza"/>
        <s v="Alexsander Fernandes Dos Santos"/>
        <s v="Wellington Martins Ribeiro"/>
        <s v="Sandra Pereira de Santa Rosa"/>
        <s v="Fabiane Santana Bias"/>
        <s v="Alexandre Kozlowsky Jaegger"/>
        <s v="Elisa Mendes Jorge Aidar"/>
        <s v="Carlos Eduardo Caetano Pereira"/>
        <s v="Henrique Ferreira Ribeiro"/>
        <s v="Luiz Fernando Marchon Barros"/>
        <s v="Renata Emerick Pereira"/>
        <s v="Antonia Florencia Ribeiro Do Nascimento"/>
        <s v="Roberta Raposo De Barros Falcão"/>
        <s v="Elizabeth Rodrigues Rolim"/>
        <s v="Mauricio De Paula Ferreira"/>
        <s v="Danielle Bezerra De Menezes"/>
        <s v="Vandenes Celestino Da Silva Fujimoto"/>
        <s v="Ligia Dias da Cruz de Castro"/>
        <s v="Nicole Montechiari Nicolau Da Silva"/>
        <s v="Patrícia Tereza Marins"/>
        <s v="RONALDO PASSOS DE FARIAS "/>
        <s v="Milena Matuck"/>
        <s v="Vinicius Lourenco Da Silva"/>
        <s v="Italo Das Neves Luis"/>
        <s v="Denis Palmeira Da Silva"/>
        <s v="Cristiane Darco Cruz Martins"/>
        <s v="Adhelei Avilez Bragança"/>
        <s v="Reginaldo De Jesus Pereira"/>
        <s v="Ana Paula Mattos De Araújo Cardoso"/>
        <s v="Fatima Cristina Diogo Grilo"/>
        <s v="Celso Angelo Morato Filho"/>
        <s v="Jaqueline Lemos"/>
        <s v="Filadelfo Pulcina"/>
        <s v="Leandro Pansini"/>
        <s v="Marcus Vinicius Da Silva Blackman"/>
        <s v="Ivone Alves Da Conceicao Moura"/>
        <s v="Daniel Oberlaender Jacintho Americano Freire"/>
        <s v="Leonardo Figueiras Vieira"/>
        <s v="Viviane Pereira Pinto"/>
        <s v="Diego Fernando Ribeiro Ciambarella"/>
        <s v="Adilmar Noro de Lima"/>
        <s v="Priscila Pires Viana"/>
        <s v="Eduardo William De Andrade Carvalho"/>
        <s v="Jose Carlos Seixas Da Silva"/>
        <s v="Deyse Corrêa De Azevedo"/>
        <s v="Carson Manuel Pereira Ho"/>
        <s v="Carlos Rodrigo Correa De Sá França"/>
        <s v="Ivan Barbosa De Souza"/>
        <s v="Maria Cristina Ribeiro de Mello"/>
        <s v="Vitor Hugo Da Silva Furtado De Miranda"/>
        <s v="Amanda Da Silva Dos Santos"/>
        <s v="Marcos Leandro Rangel Pontes"/>
        <s v="Weslley Machado De Carvalho"/>
        <s v="Kamille De Ornellas Carvalho"/>
        <s v="Thainá Barsi Benites"/>
        <s v="Rafael Mariz Collaca Ramos"/>
        <s v="Wilmar Ribeiro Da Silva"/>
        <s v="Edinelson Ernesto Serrão De Sousa"/>
        <s v="Armando Cesar Castro E Silva"/>
        <s v="Maria Luiza Dias Cordeiro"/>
        <s v="Elisair Carvalho Franca"/>
        <s v="Angelo Americano Freire"/>
        <s v="Fernando Luiz Pereira"/>
        <s v="Anthony Damião Lutfy"/>
        <s v="Jamil Pimenta De Faria"/>
        <s v="Sebastiao Severino Sobrinho"/>
        <s v="Ana Cristina Duarte Da Penha"/>
        <s v="Sandra Caminha Santos"/>
        <s v="Veronil De Barros Mendonca"/>
        <s v="Amauri Machado"/>
        <s v="Ana Lucia Coelho Correa E Castro"/>
        <s v="Hedi Lamar Mouta Santos"/>
        <s v="Angela Maria Palmeira Besteiro"/>
        <s v="José Henrique Lisboa Cariello"/>
        <s v="Helio Luiz Pinheiro"/>
        <s v="Oscar Eduardo Camargo Ribeiro Senfft"/>
        <s v="Jaime De Melo"/>
        <s v="Josiane Nascimento Fidelis"/>
        <s v="Celio Furtado De Miranda"/>
        <s v="Carlos Alexandre De Farias Nunes Martins"/>
        <s v="Paulo Renato Cordeiro"/>
        <s v="Eliane Gomes Paranhos"/>
        <s v="Paulo Cezar De Oliveira Soares"/>
        <s v="Joaquim Jose Martins Masson"/>
        <s v="Isis Perouse Lisboa"/>
        <s v="Francisco Carlos Quaresma De Mendonça"/>
        <s v="Lopes Niterói"/>
        <s v="Gilberto Gomes Rodrigues Filho"/>
        <s v="Sem Nome"/>
        <s v="Liberio Laranjeira Ribeiro"/>
        <s v="Rogerio Dos Santos Melendez"/>
        <s v="Edson Alberto Pereira Dias Rei"/>
        <s v="Maria Luiza Gazal Feijo"/>
        <s v="Veronica De Menezes Pereira"/>
        <s v="João Carlos Dos Santos Lima"/>
        <s v="Fernando Lelis Esteves"/>
        <s v="Sueli Santos Lima De Mesquita"/>
        <s v="Carlos Mauricio Storino"/>
        <s v="Sergio Marques"/>
        <s v="Armando Margem Filho"/>
        <s v="Sandra Andueza"/>
        <s v="Claudia Maria Fraga Minervini Palmieri"/>
        <s v="Valdemir Figueiredo"/>
        <s v="Marcos Aurelio Palmieri"/>
        <s v="Alexandre Furtado Cavalcanti De Albuquerque Sá"/>
        <s v="Cesar Barcellos Schelk"/>
        <s v="Jane Yeda Jung Telles"/>
        <s v="Carla Mascalubo"/>
        <s v="Marcelo Pereira Do Amaral"/>
        <s v="Mauro Martins Guarita Fonseca"/>
        <s v="Jacqueline Guimaraes Martins"/>
        <s v="Jose Henrique Da Costa Gonçalves"/>
        <s v="Nelson Megumi Otsuka"/>
        <s v="Maria Luiza Pimentel dos Santos"/>
        <s v="Aurea Regina Masini Rosmaninho"/>
        <s v="Deborah Gomes Da Cunha"/>
        <s v="Luiz  Jorge De Souza"/>
        <s v="Ricardo Jose Gomez Estevez"/>
        <s v="Marcelo Gonzalez Leite"/>
        <s v="Graca Valeria Rodrigues Mendonca"/>
        <s v="Gerônimo Antonio Silva De Sousa"/>
        <s v="Ana Cristina Porto Rangel"/>
        <s v="Renato Dos Santos Reis"/>
        <s v="Carlowe Silva Saloto"/>
        <s v="Maria Angela Martins Marques Dos Santos"/>
        <s v="Adriana Azevedo De Oliveira"/>
        <s v="Amelia Carolina Vargas Rocha"/>
        <s v="Regina Pimenta"/>
        <s v="Sonia Maria De Mendonça Siqueira"/>
        <s v="Claudia Gomes Da Silva Miranda"/>
        <s v="Silvana Celia Mesquita"/>
        <s v="Wanderley Batista Da Costa"/>
        <s v="Edileni Ribeiro Gomes De  Souza Mafra"/>
        <s v="Jorge Luiz Habibe Da Silva"/>
        <s v="Carlos Jose Fernandes Rodrigues"/>
        <m/>
      </sharedItems>
    </cacheField>
    <cacheField name="Nome Empreendimento" numFmtId="0">
      <sharedItems containsBlank="1"/>
    </cacheField>
    <cacheField name="Unidade" numFmtId="0">
      <sharedItems containsBlank="1"/>
    </cacheField>
    <cacheField name="Divisao" numFmtId="0">
      <sharedItems containsBlank="1"/>
    </cacheField>
    <cacheField name="Status" numFmtId="0">
      <sharedItems containsBlank="1" count="5">
        <s v="Transferida"/>
        <s v="Cancelada"/>
        <s v="Aguardando pagamento do cliente"/>
        <s v="Rerrateio"/>
        <m/>
      </sharedItems>
    </cacheField>
    <cacheField name="Vencimento da Parcela" numFmtId="0">
      <sharedItems containsBlank="1"/>
    </cacheField>
    <cacheField name="Pagamento da Parcela" numFmtId="0">
      <sharedItems containsBlank="1"/>
    </cacheField>
    <cacheField name="Crédito ao Corretor" numFmtId="0">
      <sharedItems containsBlank="1"/>
    </cacheField>
    <cacheField name="Mês" numFmtId="0">
      <sharedItems containsNonDate="0" containsDate="1" containsString="0" containsBlank="1" minDate="1899-12-31T00:00:00" maxDate="2025-03-02T00:00:00" count="15">
        <d v="2024-08-01T00:00:00"/>
        <d v="2024-11-01T00:00:00"/>
        <d v="2024-09-01T00:00:00"/>
        <d v="2024-07-01T00:00:00"/>
        <d v="2025-01-01T00:00:00"/>
        <d v="1899-12-31T00:00:00"/>
        <d v="2025-02-01T00:00:00"/>
        <d v="2024-03-01T00:00:00"/>
        <d v="2024-06-01T00:00:00"/>
        <d v="2024-10-01T00:00:00"/>
        <d v="2024-12-01T00:00:00"/>
        <d v="2025-03-01T00:00:00"/>
        <d v="2024-04-01T00:00:00"/>
        <d v="2024-05-01T00:00:00"/>
        <m/>
      </sharedItems>
      <fieldGroup par="17"/>
    </cacheField>
    <cacheField name="Valor do Comissionamento" numFmtId="0">
      <sharedItems containsString="0" containsBlank="1" containsNumber="1" minValue="4.08" maxValue="55200"/>
    </cacheField>
    <cacheField name="CPF/CNPJ do Pagador" numFmtId="0">
      <sharedItems containsBlank="1"/>
    </cacheField>
    <cacheField name="Nome Pagador" numFmtId="0">
      <sharedItems containsBlank="1"/>
    </cacheField>
    <cacheField name="Meses (Mês)" numFmtId="0" databaseField="0">
      <fieldGroup base="11">
        <rangePr groupBy="months" startDate="1899-12-31T00:00:00" endDate="2025-03-02T00:00:00"/>
        <groupItems count="14">
          <s v="&lt;01/01/190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5"/>
        </groupItems>
      </fieldGroup>
    </cacheField>
    <cacheField name="Trimestres (Mês)" numFmtId="0" databaseField="0">
      <fieldGroup base="11">
        <rangePr groupBy="quarters" startDate="1899-12-31T00:00:00" endDate="2025-03-02T00:00:00"/>
        <groupItems count="6">
          <s v="&lt;01/01/1900"/>
          <s v="Trim1"/>
          <s v="Trim2"/>
          <s v="Trim3"/>
          <s v="Trim4"/>
          <s v="&gt;02/03/2025"/>
        </groupItems>
      </fieldGroup>
    </cacheField>
    <cacheField name="Anos (Mês)" numFmtId="0" databaseField="0">
      <fieldGroup base="11">
        <rangePr groupBy="years" startDate="1899-12-31T00:00:00" endDate="2025-03-02T00:00:00"/>
        <groupItems count="128">
          <s v="&lt;01/0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2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1">
  <r>
    <s v="406216"/>
    <s v="000.846.667-06"/>
    <n v="84666706"/>
    <x v="0"/>
    <s v="ELDORADO I"/>
    <s v="508"/>
    <s v="Comissão"/>
    <x v="0"/>
    <s v="08/08/2024"/>
    <s v="07/08/2024"/>
    <s v="08/08/2024"/>
    <x v="0"/>
    <n v="6600"/>
    <s v="055.208.847-14"/>
    <s v="Rodrigo Bergamin Brandão"/>
  </r>
  <r>
    <s v="405377"/>
    <s v="000.846.667-06"/>
    <n v="84666706"/>
    <x v="0"/>
    <s v="VILLAGGIO DEI FIORI"/>
    <s v="206"/>
    <s v="Comissão"/>
    <x v="0"/>
    <s v="15/08/2024"/>
    <s v="09/08/2024"/>
    <s v="10/08/2024"/>
    <x v="0"/>
    <n v="4300"/>
    <s v="079.933.577-05"/>
    <s v="Paula Fernanda De Maria Botelho"/>
  </r>
  <r>
    <s v="416308"/>
    <s v="000.846.667-06"/>
    <n v="84666706"/>
    <x v="0"/>
    <s v="NIRVANA PRAIA BOUTIQUE"/>
    <s v="104  BL 01"/>
    <s v="Comissão"/>
    <x v="0"/>
    <s v="18/11/2024"/>
    <s v="18/11/2024"/>
    <s v="19/11/2024"/>
    <x v="1"/>
    <n v="24000"/>
    <s v="103.340.597-39"/>
    <s v="MATHEUS PIMENTEL PILOTTO"/>
  </r>
  <r>
    <s v="409025"/>
    <s v="000.846.667-06"/>
    <n v="84666706"/>
    <x v="0"/>
    <s v="SUNSET ICARAÍ"/>
    <s v="1402"/>
    <s v="Comissão"/>
    <x v="0"/>
    <s v="24/09/2024"/>
    <s v="24/09/2024"/>
    <s v="25/09/2024"/>
    <x v="2"/>
    <n v="42720"/>
    <s v="24.591.942/0001-50"/>
    <s v="CONSTRUTEC CONSTRUÇÃO E NEGÓCIOS IMOBILIÁRIOS LTDA"/>
  </r>
  <r>
    <s v="405166"/>
    <s v="000.846.667-06"/>
    <n v="84666706"/>
    <x v="0"/>
    <s v="SD40"/>
    <s v="1502"/>
    <s v="Comissão"/>
    <x v="0"/>
    <s v="11/07/2024"/>
    <s v="11/07/2024"/>
    <s v="12/07/2024"/>
    <x v="3"/>
    <n v="18301.25"/>
    <s v="24.591.942/0001-50"/>
    <s v="CONSTRUTEC CONSTRUÇÃO E NEGÓCIOS IMOBILIÁRIOS LTDA"/>
  </r>
  <r>
    <s v="419621"/>
    <s v="000.846.667-06"/>
    <n v="84666706"/>
    <x v="0"/>
    <s v="Shopping Pendotiba"/>
    <s v="209"/>
    <s v="Comissão"/>
    <x v="0"/>
    <s v="29/01/2025"/>
    <s v="27/01/2025"/>
    <s v="28/01/2025"/>
    <x v="4"/>
    <n v="3000"/>
    <s v="518.003.147-87"/>
    <s v="Washington Blanco Lima Netto"/>
  </r>
  <r>
    <s v="421147"/>
    <s v="000.846.667-06"/>
    <n v="84666706"/>
    <x v="0"/>
    <s v="Cabernet Residence"/>
    <s v="603"/>
    <s v="Comissão"/>
    <x v="1"/>
    <s v="17/02/2025"/>
    <m/>
    <m/>
    <x v="5"/>
    <n v="9500"/>
    <s v="817.606.477-72"/>
    <s v="Mirian Da Costa Lindolpho"/>
  </r>
  <r>
    <s v="421147"/>
    <s v="000.846.667-06"/>
    <n v="84666706"/>
    <x v="0"/>
    <s v="Cabernet Residence"/>
    <s v="603"/>
    <s v="Comissão"/>
    <x v="0"/>
    <s v="21/02/2025"/>
    <s v="24/02/2025"/>
    <s v="25/02/2025"/>
    <x v="6"/>
    <n v="9500"/>
    <s v="817.606.477-72"/>
    <s v="Mirian Da Costa Lindolpho"/>
  </r>
  <r>
    <s v="05"/>
    <s v="002.455.887-79"/>
    <n v="245588779"/>
    <x v="1"/>
    <s v="Edifício Calle Florida"/>
    <s v="404"/>
    <s v="Venda"/>
    <x v="0"/>
    <s v="19/03/2024"/>
    <s v="19/03/2024"/>
    <s v="20/03/2024"/>
    <x v="7"/>
    <n v="4500"/>
    <s v="085.817.577-07"/>
    <s v="ANA PAULA ALMEIDA DOS SANTOS"/>
  </r>
  <r>
    <s v="403541"/>
    <s v="002.455.887-79"/>
    <n v="245588779"/>
    <x v="1"/>
    <s v="Visconde de Maua"/>
    <s v="201"/>
    <s v="Comissão"/>
    <x v="0"/>
    <s v="20/06/2024"/>
    <s v="20/06/2024"/>
    <s v="21/06/2024"/>
    <x v="8"/>
    <n v="1500"/>
    <s v="157.553.247-60"/>
    <s v="Julia De Melo Amaral"/>
  </r>
  <r>
    <s v="411288"/>
    <s v="002.455.887-79"/>
    <n v="245588779"/>
    <x v="1"/>
    <s v="Edifício Eça de Queiroz"/>
    <s v="1204"/>
    <s v="Comissão"/>
    <x v="0"/>
    <s v="21/10/2024"/>
    <s v="17/10/2024"/>
    <s v="18/10/2024"/>
    <x v="9"/>
    <n v="2000"/>
    <s v="099.905.877-01"/>
    <s v="Juliana Paula Macci"/>
  </r>
  <r>
    <s v="411288"/>
    <s v="002.455.887-79"/>
    <n v="245588779"/>
    <x v="1"/>
    <s v="Edifício Eça de Queiroz"/>
    <s v="1204"/>
    <s v="Comissão"/>
    <x v="0"/>
    <s v="21/10/2024"/>
    <s v="18/10/2024"/>
    <s v="19/10/2024"/>
    <x v="9"/>
    <n v="2000"/>
    <s v="090.965.257-01"/>
    <s v="Jose Paulo Macci Junior"/>
  </r>
  <r>
    <s v="408738"/>
    <s v="002.455.887-79"/>
    <n v="245588779"/>
    <x v="1"/>
    <s v="Secundário"/>
    <m/>
    <s v="Venda"/>
    <x v="0"/>
    <s v="06/09/2024"/>
    <s v="06/09/2024"/>
    <s v="07/09/2024"/>
    <x v="2"/>
    <n v="5200"/>
    <s v="076.936.287-70"/>
    <s v="Edna Rejane Camara"/>
  </r>
  <r>
    <s v="406776"/>
    <s v="002.455.887-79"/>
    <n v="245588779"/>
    <x v="1"/>
    <s v="Secundário"/>
    <s v="302"/>
    <s v="Venda"/>
    <x v="0"/>
    <s v="27/08/2024"/>
    <s v="27/08/2024"/>
    <s v="28/08/2024"/>
    <x v="0"/>
    <n v="5500"/>
    <s v="794.864.957-34"/>
    <s v="Marisa Mendonça Amaral Buck"/>
  </r>
  <r>
    <s v="409099"/>
    <s v="002.455.887-79"/>
    <n v="245588779"/>
    <x v="1"/>
    <s v="Condomínio Itaipu Garden Hill"/>
    <s v="209"/>
    <s v="Comissão"/>
    <x v="1"/>
    <s v="02/09/2024"/>
    <m/>
    <m/>
    <x v="5"/>
    <n v="3000"/>
    <s v="095.303.547-62"/>
    <s v="Daiana Alves Ferreira"/>
  </r>
  <r>
    <s v="409099"/>
    <s v="002.455.887-79"/>
    <n v="245588779"/>
    <x v="1"/>
    <s v="Condomínio Itaipu Garden Hill"/>
    <s v="209"/>
    <s v="Comissão"/>
    <x v="0"/>
    <s v="02/09/2024"/>
    <s v="02/09/2024"/>
    <s v="03/09/2024"/>
    <x v="2"/>
    <n v="1500"/>
    <s v="095.303.547-62"/>
    <s v="Daiana Alves Ferreira"/>
  </r>
  <r>
    <s v="420209"/>
    <s v="002.455.887-79"/>
    <n v="245588779"/>
    <x v="1"/>
    <s v="Rio Amarelo"/>
    <s v="401"/>
    <s v="Comissão"/>
    <x v="0"/>
    <s v="03/02/2025"/>
    <s v="31/01/2025"/>
    <s v="03/02/2025"/>
    <x v="6"/>
    <n v="3000"/>
    <s v="076.974.627-61"/>
    <s v="Romero Jose De Carvalho Junior"/>
  </r>
  <r>
    <s v="421325"/>
    <s v="002.455.887-79"/>
    <n v="245588779"/>
    <x v="1"/>
    <s v="Pronto"/>
    <m/>
    <s v="Prontos"/>
    <x v="0"/>
    <s v="04/02/2025"/>
    <s v="03/02/2025"/>
    <s v="04/02/2025"/>
    <x v="6"/>
    <n v="8200"/>
    <s v="374.239.087-20"/>
    <s v="Douglas Araújo Alves"/>
  </r>
  <r>
    <s v="421325"/>
    <s v="002.455.887-79"/>
    <n v="245588779"/>
    <x v="1"/>
    <s v="Pronto"/>
    <m/>
    <s v="Prontos"/>
    <x v="0"/>
    <s v="04/02/2025"/>
    <s v="03/02/2025"/>
    <s v="04/02/2025"/>
    <x v="6"/>
    <n v="8200"/>
    <s v="374.239.087-20"/>
    <s v="Douglas Araújo Alves"/>
  </r>
  <r>
    <s v="409099"/>
    <s v="002.455.887-79"/>
    <n v="245588779"/>
    <x v="1"/>
    <s v="Condomínio Itaipu Garden Hill"/>
    <s v="209"/>
    <s v="Comissão"/>
    <x v="0"/>
    <s v="20/12/2024"/>
    <s v="20/12/2024"/>
    <s v="23/12/2024"/>
    <x v="10"/>
    <n v="1500"/>
    <s v="095.303.547-62"/>
    <s v="Daiana Alves Ferreira"/>
  </r>
  <r>
    <s v="420203"/>
    <s v="002.455.887-79"/>
    <n v="245588779"/>
    <x v="1"/>
    <s v="Condomínio Chácara Itaguaí"/>
    <s v="201"/>
    <s v="Comissão"/>
    <x v="0"/>
    <s v="27/03/2025"/>
    <s v="24/03/2025"/>
    <s v="25/03/2025"/>
    <x v="11"/>
    <n v="7350"/>
    <s v="720.402.387-00"/>
    <s v="Nelson Pereira Rebel Neto"/>
  </r>
  <r>
    <s v="399279"/>
    <s v="006.067.687-69"/>
    <n v="606768769"/>
    <x v="2"/>
    <s v="Smart Style residences"/>
    <s v="1501"/>
    <s v="Venda"/>
    <x v="0"/>
    <s v="19/04/2024"/>
    <s v="18/04/2024"/>
    <s v="19/04/2024"/>
    <x v="12"/>
    <n v="4550"/>
    <s v="055.835.407-61"/>
    <s v="Carlos Alberto Brazão Papaiz"/>
  </r>
  <r>
    <s v="404908"/>
    <s v="006.067.687-69"/>
    <n v="606768769"/>
    <x v="2"/>
    <s v="Rua Presidente João Pessoa"/>
    <s v="07"/>
    <s v="Comissão"/>
    <x v="0"/>
    <s v="24/07/2024"/>
    <s v="19/07/2024"/>
    <s v="20/07/2024"/>
    <x v="3"/>
    <n v="2988.89"/>
    <s v="503.614.067-20"/>
    <s v="Carlos Adelar Lopes Moraes"/>
  </r>
  <r>
    <s v="404908"/>
    <s v="006.067.687-69"/>
    <n v="606768769"/>
    <x v="2"/>
    <s v="Rua Presidente João Pessoa"/>
    <s v="07"/>
    <s v="Comissão"/>
    <x v="0"/>
    <s v="24/07/2024"/>
    <s v="19/07/2024"/>
    <s v="20/07/2024"/>
    <x v="3"/>
    <n v="2988.89"/>
    <s v="503.614.067-20"/>
    <s v="Carlos Adelar Lopes Moraes"/>
  </r>
  <r>
    <s v="405392"/>
    <s v="006.067.687-69"/>
    <n v="606768769"/>
    <x v="2"/>
    <s v="Edificio Bouganville Rouge"/>
    <s v="605"/>
    <s v="Comissão"/>
    <x v="0"/>
    <s v="13/11/2024"/>
    <s v="12/11/2024"/>
    <s v="13/11/2024"/>
    <x v="1"/>
    <n v="416.66"/>
    <s v="055.379.697-69"/>
    <s v="Vinicius Da Costa Ria"/>
  </r>
  <r>
    <s v="405392"/>
    <s v="006.067.687-69"/>
    <n v="606768769"/>
    <x v="2"/>
    <s v="Edificio Bouganville Rouge"/>
    <s v="605"/>
    <s v="Comissão"/>
    <x v="0"/>
    <s v="13/11/2024"/>
    <s v="12/11/2024"/>
    <s v="13/11/2024"/>
    <x v="1"/>
    <n v="416.66"/>
    <s v="094.981.077-00"/>
    <s v="Marcus Da Costa Bria"/>
  </r>
  <r>
    <s v="411490"/>
    <s v="006.067.687-69"/>
    <n v="606768769"/>
    <x v="2"/>
    <s v="Vivenda De Icaraí"/>
    <s v="307 bl 01"/>
    <s v="Comissão"/>
    <x v="0"/>
    <s v="18/10/2024"/>
    <s v="17/10/2024"/>
    <s v="18/10/2024"/>
    <x v="9"/>
    <n v="1700"/>
    <s v="896.807.907-20"/>
    <s v="Gladys Vieira Grillo"/>
  </r>
  <r>
    <s v="405392"/>
    <s v="006.067.687-69"/>
    <n v="606768769"/>
    <x v="2"/>
    <s v="Edificio Bouganville Rouge"/>
    <s v="605"/>
    <s v="Comissão"/>
    <x v="0"/>
    <s v="13/11/2024"/>
    <s v="12/11/2024"/>
    <s v="13/11/2024"/>
    <x v="1"/>
    <n v="416.66"/>
    <s v="159.434.217-26"/>
    <s v="Mateus Zuma Medeiros Bria"/>
  </r>
  <r>
    <s v="405392"/>
    <s v="006.067.687-69"/>
    <n v="606768769"/>
    <x v="2"/>
    <s v="Edificio Bouganville Rouge"/>
    <s v="605"/>
    <s v="Comissão"/>
    <x v="0"/>
    <s v="15/07/2024"/>
    <s v="15/07/2024"/>
    <s v="16/07/2024"/>
    <x v="3"/>
    <n v="416.66"/>
    <s v="055.379.697-69"/>
    <s v="Vinicius Da Costa Ria"/>
  </r>
  <r>
    <s v="405392"/>
    <s v="006.067.687-69"/>
    <n v="606768769"/>
    <x v="2"/>
    <s v="Edificio Bouganville Rouge"/>
    <s v="605"/>
    <s v="Comissão"/>
    <x v="0"/>
    <s v="15/07/2024"/>
    <s v="15/07/2024"/>
    <s v="16/07/2024"/>
    <x v="3"/>
    <n v="416.67"/>
    <s v="159.434.217-26"/>
    <s v="Mateus Zuma Medeiros Bria"/>
  </r>
  <r>
    <s v="405392"/>
    <s v="006.067.687-69"/>
    <n v="606768769"/>
    <x v="2"/>
    <s v="Edificio Bouganville Rouge"/>
    <s v="605"/>
    <s v="Comissão"/>
    <x v="0"/>
    <s v="15/07/2024"/>
    <s v="12/07/2024"/>
    <s v="16/07/2024"/>
    <x v="3"/>
    <n v="416.67"/>
    <s v="094.981.077-00"/>
    <s v="Marcus Da Costa Bria"/>
  </r>
  <r>
    <s v="404098"/>
    <s v="006.067.687-69"/>
    <n v="606768769"/>
    <x v="2"/>
    <s v="Edificio João Pessoa"/>
    <s v="102"/>
    <s v="Comissão"/>
    <x v="0"/>
    <s v="19/07/2024"/>
    <s v="18/07/2024"/>
    <s v="19/07/2024"/>
    <x v="3"/>
    <n v="2910"/>
    <s v="018.818.988-22"/>
    <s v="Maria Inês Pazoto Maurício"/>
  </r>
  <r>
    <s v="404098"/>
    <s v="006.067.687-69"/>
    <n v="606768769"/>
    <x v="2"/>
    <s v="Edificio João Pessoa"/>
    <s v="102"/>
    <s v="Comissão"/>
    <x v="0"/>
    <s v="19/07/2024"/>
    <s v="18/07/2024"/>
    <s v="19/07/2024"/>
    <x v="3"/>
    <n v="3152.5"/>
    <s v="018.818.988-22"/>
    <s v="Maria Inês Pazoto Maurício"/>
  </r>
  <r>
    <s v="408724"/>
    <s v="006.067.687-69"/>
    <n v="606768769"/>
    <x v="2"/>
    <s v="Tour de Orleans"/>
    <s v="301"/>
    <s v="Comissão"/>
    <x v="0"/>
    <s v="10/09/2024"/>
    <s v="10/09/2024"/>
    <s v="11/09/2024"/>
    <x v="2"/>
    <n v="3200"/>
    <s v="115.305.498-17"/>
    <s v="Ivo Nobre Da Silva Junior"/>
  </r>
  <r>
    <s v="408593"/>
    <s v="006.067.687-69"/>
    <n v="606768769"/>
    <x v="2"/>
    <s v="Edifício Rio D' Ouro"/>
    <s v="503"/>
    <s v="Comissão"/>
    <x v="0"/>
    <s v="23/09/2024"/>
    <s v="19/09/2024"/>
    <s v="20/09/2024"/>
    <x v="2"/>
    <n v="1865"/>
    <s v="095.823.517-13"/>
    <s v="Jeferson Da Silva Guzzo"/>
  </r>
  <r>
    <s v="401043"/>
    <s v="006.651.257-39"/>
    <n v="665125739"/>
    <x v="3"/>
    <s v="Jardim Pendotiba Clube Condomínio"/>
    <s v="1404"/>
    <s v="Comissão"/>
    <x v="0"/>
    <s v="20/08/2024"/>
    <s v="20/08/2024"/>
    <s v="23/08/2024"/>
    <x v="0"/>
    <n v="3000"/>
    <s v="799.351.847-49"/>
    <s v="Lucia Cláudia Aguiar Sardoux Figueiredo"/>
  </r>
  <r>
    <s v="423267"/>
    <s v="006.651.257-39"/>
    <n v="665125739"/>
    <x v="3"/>
    <s v="Pronto"/>
    <m/>
    <s v="Pronto"/>
    <x v="0"/>
    <s v="20/03/2025"/>
    <s v="20/03/2025"/>
    <s v="21/03/2025"/>
    <x v="11"/>
    <n v="5090.91"/>
    <s v="002.044.267-07"/>
    <s v="Cristiane Alves De Lima"/>
  </r>
  <r>
    <s v="409223"/>
    <s v="010.098.677-33"/>
    <n v="1009867733"/>
    <x v="4"/>
    <s v="Rua Jornalista Carlos Vilhena"/>
    <s v="S/N, lote 03 quadra 06"/>
    <s v="Comissão"/>
    <x v="1"/>
    <s v="25/09/2024"/>
    <m/>
    <m/>
    <x v="5"/>
    <n v="11000"/>
    <s v="305.651.627-72"/>
    <s v="Carlos Henrique Cooperman"/>
  </r>
  <r>
    <s v="409223"/>
    <s v="010.098.677-33"/>
    <n v="1009867733"/>
    <x v="4"/>
    <s v="Rua Jornalista Carlos Vilhena"/>
    <s v="S/N, lote 03 quadra 06"/>
    <s v="Comissão"/>
    <x v="0"/>
    <s v="25/09/2024"/>
    <s v="25/09/2024"/>
    <s v="26/09/2024"/>
    <x v="2"/>
    <n v="11000"/>
    <s v="753.789.907-00"/>
    <s v="Denise Maria Monteiro"/>
  </r>
  <r>
    <s v="1009748"/>
    <s v="010.098.677-33"/>
    <n v="1009867733"/>
    <x v="4"/>
    <s v="Primario"/>
    <s v="608"/>
    <s v="Venda"/>
    <x v="0"/>
    <s v="09/09/2024"/>
    <s v="09/09/2024"/>
    <s v="10/09/2024"/>
    <x v="2"/>
    <n v="3650"/>
    <s v="733.291.007-10"/>
    <s v="ROSANE SILVADO MENDES"/>
  </r>
  <r>
    <s v="1009748"/>
    <s v="010.098.677-33"/>
    <n v="1009867733"/>
    <x v="4"/>
    <s v="Primario"/>
    <s v="608"/>
    <s v="Venda"/>
    <x v="0"/>
    <s v="09/09/2024"/>
    <s v="09/09/2024"/>
    <s v="10/09/2024"/>
    <x v="2"/>
    <n v="3650"/>
    <s v="733.291.007-10"/>
    <s v="ROSANE SILVADO MENDES"/>
  </r>
  <r>
    <s v="420508"/>
    <s v="010.098.677-33"/>
    <n v="1009867733"/>
    <x v="4"/>
    <s v="EDIFICIO STADIUM"/>
    <s v="503"/>
    <s v="Comissão"/>
    <x v="0"/>
    <s v="23/01/2025"/>
    <s v="22/01/2025"/>
    <s v="23/01/2025"/>
    <x v="4"/>
    <n v="3000"/>
    <s v="831.023.297-72"/>
    <s v="George Alexandre Gazal Lopes"/>
  </r>
  <r>
    <s v="419251"/>
    <s v="010.098.677-33"/>
    <n v="1009867733"/>
    <x v="4"/>
    <s v="CarpeDiem Residencial"/>
    <s v="301/BL 1"/>
    <s v="Comissão"/>
    <x v="0"/>
    <s v="24/12/2024"/>
    <s v="23/12/2024"/>
    <s v="24/12/2024"/>
    <x v="10"/>
    <n v="8200"/>
    <s v="010.199.697-76"/>
    <s v="Ana Rosa Bernardes De Sousa"/>
  </r>
  <r>
    <s v="403541"/>
    <s v="010.235.317-47"/>
    <n v="1023531747"/>
    <x v="5"/>
    <s v="Visconde de Maua"/>
    <s v="201"/>
    <s v="Comissão"/>
    <x v="0"/>
    <s v="20/06/2024"/>
    <s v="20/06/2024"/>
    <s v="21/06/2024"/>
    <x v="8"/>
    <n v="1500"/>
    <s v="157.553.247-60"/>
    <s v="Julia De Melo Amaral"/>
  </r>
  <r>
    <s v="405160"/>
    <s v="010.235.317-47"/>
    <n v="1023531747"/>
    <x v="5"/>
    <s v="Rua Tapajós"/>
    <s v="26"/>
    <s v="Comissão"/>
    <x v="1"/>
    <s v="09/07/2024"/>
    <m/>
    <m/>
    <x v="5"/>
    <n v="6000"/>
    <s v="051.714.097-73"/>
    <s v="Mario Luis Pires Gonçalves Ribeiro"/>
  </r>
  <r>
    <s v="405160"/>
    <s v="010.235.317-47"/>
    <n v="1023531747"/>
    <x v="5"/>
    <s v="Rua Tapajós"/>
    <s v="26"/>
    <s v="Comissão"/>
    <x v="1"/>
    <s v="10/07/2024"/>
    <m/>
    <m/>
    <x v="5"/>
    <n v="3000"/>
    <s v="051.714.097-73"/>
    <s v="Mario Luis Pires Gonçalves Ribeiro"/>
  </r>
  <r>
    <s v="405160"/>
    <s v="010.235.317-47"/>
    <n v="1023531747"/>
    <x v="5"/>
    <s v="Rua Tapajós"/>
    <s v="26"/>
    <s v="Comissão"/>
    <x v="1"/>
    <s v="10/07/2024"/>
    <m/>
    <m/>
    <x v="5"/>
    <n v="3000"/>
    <s v="051.714.097-73"/>
    <s v="Mario Luis Pires Gonçalves Ribeiro"/>
  </r>
  <r>
    <s v="405160"/>
    <s v="010.235.317-47"/>
    <n v="1023531747"/>
    <x v="5"/>
    <s v="Rua Tapajós"/>
    <s v="26"/>
    <s v="Comissão"/>
    <x v="0"/>
    <s v="11/07/2024"/>
    <s v="11/07/2024"/>
    <s v="12/07/2024"/>
    <x v="3"/>
    <n v="6000"/>
    <s v="051.714.097-73"/>
    <s v="Mario Luis Pires Gonçalves Ribeiro"/>
  </r>
  <r>
    <s v="400829"/>
    <s v="010.235.317-47"/>
    <n v="1023531747"/>
    <x v="5"/>
    <s v="Edificio Primaz"/>
    <s v="303"/>
    <s v="Comissão"/>
    <x v="0"/>
    <s v="12/09/2024"/>
    <s v="12/09/2024"/>
    <s v="13/09/2024"/>
    <x v="2"/>
    <n v="3300"/>
    <s v="818.674.177-15"/>
    <s v="Alice Regina Nunes Pontes"/>
  </r>
  <r>
    <s v="419833"/>
    <s v="010.235.317-47"/>
    <n v="1023531747"/>
    <x v="5"/>
    <s v="Edifício La Salle"/>
    <s v="603"/>
    <s v="Comissão"/>
    <x v="0"/>
    <s v="31/01/2025"/>
    <s v="31/01/2025"/>
    <s v="01/02/2025"/>
    <x v="6"/>
    <n v="3500"/>
    <s v="018.915.547-78"/>
    <s v="Edmara Fernandes Uchoa"/>
  </r>
  <r>
    <s v="412566"/>
    <s v="010.235.317-47"/>
    <n v="1023531747"/>
    <x v="5"/>
    <s v="Chambord Grimaldi"/>
    <s v="604"/>
    <s v="Comissão"/>
    <x v="0"/>
    <s v="02/12/2024"/>
    <s v="02/12/2024"/>
    <s v="03/12/2024"/>
    <x v="10"/>
    <n v="3365"/>
    <s v="015.001.027-33"/>
    <s v="Alexandre Castro Pessoa"/>
  </r>
  <r>
    <s v="414866"/>
    <s v="010.235.317-47"/>
    <n v="1023531747"/>
    <x v="5"/>
    <s v="Rua Itaguaí"/>
    <s v="143"/>
    <s v="Comissão"/>
    <x v="1"/>
    <s v="27/01/2025"/>
    <m/>
    <m/>
    <x v="5"/>
    <n v="4000"/>
    <s v="640.799.887-53"/>
    <s v="Edna Socorro Da Silva Nascimento"/>
  </r>
  <r>
    <s v="416708"/>
    <s v="010.603.607-64"/>
    <n v="1060360764"/>
    <x v="4"/>
    <s v="Icaraí Towers Residencial Club"/>
    <s v="703/01"/>
    <s v="Comissão"/>
    <x v="0"/>
    <s v="27/11/2024"/>
    <s v="26/11/2024"/>
    <s v="27/11/2024"/>
    <x v="1"/>
    <n v="9000"/>
    <s v="124.527.637-99"/>
    <s v="Norberto Montani Martins"/>
  </r>
  <r>
    <s v="Rua João Rodrigues de Oliveira"/>
    <s v="010.603.607-64"/>
    <n v="1060360764"/>
    <x v="4"/>
    <s v="Rua João Rodrigues de Oliveira, n° 103"/>
    <m/>
    <s v="Comissão"/>
    <x v="1"/>
    <s v="29/10/2024"/>
    <m/>
    <m/>
    <x v="5"/>
    <n v="12900"/>
    <s v="186.960.827-53"/>
    <s v="Wanderley Cardoso Anello"/>
  </r>
  <r>
    <s v="Rua João Rodrigues de Oliveira"/>
    <s v="010.603.607-64"/>
    <n v="1060360764"/>
    <x v="4"/>
    <s v="Rua João Rodrigues de Oliveira, n° 103"/>
    <m/>
    <s v="Comissão"/>
    <x v="0"/>
    <s v="29/10/2024"/>
    <s v="28/10/2024"/>
    <s v="29/10/2024"/>
    <x v="9"/>
    <n v="8600"/>
    <s v="186.960.827-53"/>
    <s v="Wanderley Cardoso Anello"/>
  </r>
  <r>
    <s v="Rua João Rodrigues de Oliveira"/>
    <s v="010.603.607-64"/>
    <n v="1060360764"/>
    <x v="4"/>
    <s v="Rua João Rodrigues de Oliveira, n° 103"/>
    <m/>
    <s v="Comissão"/>
    <x v="0"/>
    <s v="29/10/2024"/>
    <s v="28/10/2024"/>
    <s v="29/10/2024"/>
    <x v="9"/>
    <n v="4300"/>
    <s v="186.960.827-53"/>
    <s v="Wanderley Cardoso Anello"/>
  </r>
  <r>
    <s v="CREDIMORAR em 2025"/>
    <s v="010.603.607-64"/>
    <n v="1060360764"/>
    <x v="4"/>
    <s v="Financiamento"/>
    <s v="2025"/>
    <s v="Financiamento"/>
    <x v="0"/>
    <s v="07/02/2025"/>
    <s v="04/02/2025"/>
    <s v="05/02/2025"/>
    <x v="6"/>
    <n v="2271.2800000000002"/>
    <s v="53.919.386/0001-04"/>
    <s v="RAMIRES &amp; CAETANO NEGOCIOS IMOBILIARIOS LTDA"/>
  </r>
  <r>
    <s v="416977"/>
    <s v="011.238.937-64"/>
    <n v="1123893764"/>
    <x v="6"/>
    <s v="Travessa Elzir de Almeida Brandão, 45"/>
    <s v="casa 14"/>
    <s v="Comissão"/>
    <x v="0"/>
    <s v="27/11/2024"/>
    <s v="26/11/2024"/>
    <s v="27/11/2024"/>
    <x v="1"/>
    <n v="3200"/>
    <s v="076.203.657-53"/>
    <s v="Vicente De Paula Moreira Desmarais"/>
  </r>
  <r>
    <s v="413344"/>
    <s v="011.238.937-64"/>
    <n v="1123893764"/>
    <x v="6"/>
    <s v="Castelnuevo"/>
    <s v="303"/>
    <s v="Comissão"/>
    <x v="0"/>
    <s v="24/10/2024"/>
    <s v="22/10/2024"/>
    <s v="23/10/2024"/>
    <x v="9"/>
    <n v="4500"/>
    <s v="001.930.667-93"/>
    <s v="Rosana Rocha Rodrigues Laterça De Almeida"/>
  </r>
  <r>
    <s v="Avenida Quintino Bocaiúva , 31"/>
    <s v="011.238.937-64"/>
    <n v="1123893764"/>
    <x v="6"/>
    <s v="Avenida Quintino Bocaiúva , 311"/>
    <s v="603"/>
    <s v="Comissão"/>
    <x v="0"/>
    <s v="05/12/2024"/>
    <s v="05/12/2024"/>
    <s v="06/12/2024"/>
    <x v="10"/>
    <n v="4500"/>
    <s v="11.699.548/0001-98"/>
    <s v="AMSC – ADMINISTRAÇÃO E LOCAÇÃO DE IMÓVEIS  PRÓPRIOS LTDA"/>
  </r>
  <r>
    <s v="418167"/>
    <s v="011.238.937-64"/>
    <n v="1123893764"/>
    <x v="6"/>
    <s v="Avenida Quintino Bocaiúva"/>
    <s v="311/604"/>
    <s v="Comissão"/>
    <x v="0"/>
    <s v="12/12/2024"/>
    <s v="11/12/2024"/>
    <s v="12/12/2024"/>
    <x v="10"/>
    <n v="4725"/>
    <s v="11.699.548/0001-98"/>
    <s v="Amsc – Administração E Locação De Imóveis  Próprios Ltda"/>
  </r>
  <r>
    <s v="416977"/>
    <s v="011.238.937-64"/>
    <n v="1123893764"/>
    <x v="6"/>
    <s v="Travessa Elzir de Almeida Brandão, 45"/>
    <s v="casa 14"/>
    <s v="Comissão"/>
    <x v="1"/>
    <s v="25/11/2024"/>
    <m/>
    <m/>
    <x v="5"/>
    <n v="3200"/>
    <s v="076.203.657-53"/>
    <s v="Vicente De Paula Moreira Desmarais"/>
  </r>
  <r>
    <s v="398781"/>
    <s v="012.026.927-96"/>
    <n v="1202692796"/>
    <x v="7"/>
    <s v="Rua Mario Vianna"/>
    <s v="1004"/>
    <s v="Venda"/>
    <x v="0"/>
    <s v="01/05/2024"/>
    <s v="02/05/2024"/>
    <s v="03/05/2024"/>
    <x v="13"/>
    <n v="2870"/>
    <s v="026.248.477-31"/>
    <s v="JOÃO IZAIAS DOS SANTOS CURTI JUNIOR"/>
  </r>
  <r>
    <s v="396049"/>
    <s v="012.026.927-96"/>
    <n v="1202692796"/>
    <x v="7"/>
    <s v="Edifío Brasília"/>
    <s v="1107"/>
    <s v="Venda"/>
    <x v="0"/>
    <s v="02/04/2024"/>
    <s v="01/04/2024"/>
    <s v="02/04/2024"/>
    <x v="12"/>
    <n v="1500"/>
    <s v="006.608.127-03"/>
    <s v="Ana Cristina Figueiredo Couto de Almeida"/>
  </r>
  <r>
    <s v="401285"/>
    <s v="012.026.927-96"/>
    <n v="1202692796"/>
    <x v="7"/>
    <s v="VIA SALERMO"/>
    <s v="1303"/>
    <s v="Comissão"/>
    <x v="0"/>
    <s v="17/05/2024"/>
    <s v="16/05/2024"/>
    <s v="17/05/2024"/>
    <x v="13"/>
    <n v="2700"/>
    <s v="443.908.077-49"/>
    <s v="Martha Miranda da Silveira Silva"/>
  </r>
  <r>
    <s v="416095"/>
    <s v="012.026.927-96"/>
    <n v="1202692796"/>
    <x v="7"/>
    <s v="FELICE RESIDENCE"/>
    <s v="1607"/>
    <s v="Comissão"/>
    <x v="0"/>
    <s v="13/11/2024"/>
    <s v="14/11/2024"/>
    <s v="16/11/2024"/>
    <x v="1"/>
    <n v="2050"/>
    <s v="832.707.607-87"/>
    <s v="Andrea Barreto Pereira"/>
  </r>
  <r>
    <s v="403541"/>
    <s v="012.026.927-96"/>
    <n v="1202692796"/>
    <x v="7"/>
    <s v="Visconde de Maua"/>
    <s v="201"/>
    <s v="Comissão"/>
    <x v="0"/>
    <s v="20/06/2024"/>
    <s v="20/06/2024"/>
    <s v="21/06/2024"/>
    <x v="8"/>
    <n v="750"/>
    <s v="157.553.247-60"/>
    <s v="Julia De Melo Amaral"/>
  </r>
  <r>
    <s v="405132"/>
    <s v="012.026.927-96"/>
    <n v="1202692796"/>
    <x v="7"/>
    <s v="CONVIVA CAMBOINHAS"/>
    <s v="609"/>
    <s v="Comissão"/>
    <x v="0"/>
    <s v="23/07/2024"/>
    <s v="23/07/2024"/>
    <s v="24/07/2024"/>
    <x v="3"/>
    <n v="1913.5"/>
    <s v="24.591.942/0001-50"/>
    <s v="CONSTRUTEC CONSTRUÇÃO E NEGÓCIOS IMOBILIÁRIOS LTDA"/>
  </r>
  <r>
    <s v="412566"/>
    <s v="012.026.927-96"/>
    <n v="1202692796"/>
    <x v="7"/>
    <s v="Chambord Grimaldi"/>
    <s v="604"/>
    <s v="Comissão"/>
    <x v="0"/>
    <s v="02/12/2024"/>
    <s v="02/12/2024"/>
    <s v="03/12/2024"/>
    <x v="10"/>
    <n v="1682.5"/>
    <s v="015.001.027-33"/>
    <s v="Alexandre Castro Pessoa"/>
  </r>
  <r>
    <s v="409386"/>
    <s v="012.026.927-96"/>
    <n v="1202692796"/>
    <x v="7"/>
    <s v="NOVOLAR GREEN LIFE"/>
    <s v="903 BL 02"/>
    <s v="Comissão"/>
    <x v="0"/>
    <s v="03/10/2024"/>
    <s v="03/10/2024"/>
    <s v="04/10/2024"/>
    <x v="9"/>
    <n v="1624.25"/>
    <s v="24.591.942/0001-50"/>
    <s v="CONSTRUTEC CONSTRUÇÃO E NEGÓCIOS IMOBILIÁRIOS LTDA"/>
  </r>
  <r>
    <s v="413054"/>
    <s v="012.026.927-96"/>
    <n v="1202692796"/>
    <x v="7"/>
    <s v="Montserrat"/>
    <s v="704"/>
    <s v="Comissão"/>
    <x v="0"/>
    <s v="16/10/2024"/>
    <s v="14/10/2024"/>
    <s v="15/10/2024"/>
    <x v="9"/>
    <n v="2240"/>
    <s v="026.900.897-77"/>
    <s v="Luiz Alberto De Souza Lemos Filho"/>
  </r>
  <r>
    <s v="411490"/>
    <s v="012.026.927-96"/>
    <n v="1202692796"/>
    <x v="7"/>
    <s v="Vivenda De Icaraí"/>
    <s v="307 bl 01"/>
    <s v="Comissão"/>
    <x v="0"/>
    <s v="18/10/2024"/>
    <s v="17/10/2024"/>
    <s v="18/10/2024"/>
    <x v="9"/>
    <n v="1700"/>
    <s v="896.807.907-20"/>
    <s v="Gladys Vieira Grillo"/>
  </r>
  <r>
    <s v="405160"/>
    <s v="012.026.927-96"/>
    <n v="1202692796"/>
    <x v="7"/>
    <s v="Rua Tapajós"/>
    <s v="26"/>
    <s v="Comissão"/>
    <x v="1"/>
    <s v="09/07/2024"/>
    <m/>
    <m/>
    <x v="5"/>
    <n v="3000"/>
    <s v="051.714.097-73"/>
    <s v="Mario Luis Pires Gonçalves Ribeiro"/>
  </r>
  <r>
    <s v="405160"/>
    <s v="012.026.927-96"/>
    <n v="1202692796"/>
    <x v="7"/>
    <s v="Rua Tapajós"/>
    <s v="26"/>
    <s v="Comissão"/>
    <x v="1"/>
    <s v="10/07/2024"/>
    <m/>
    <m/>
    <x v="5"/>
    <n v="1500"/>
    <s v="051.714.097-73"/>
    <s v="Mario Luis Pires Gonçalves Ribeiro"/>
  </r>
  <r>
    <s v="405160"/>
    <s v="012.026.927-96"/>
    <n v="1202692796"/>
    <x v="7"/>
    <s v="Rua Tapajós"/>
    <s v="26"/>
    <s v="Comissão"/>
    <x v="1"/>
    <s v="10/07/2024"/>
    <m/>
    <m/>
    <x v="5"/>
    <n v="1500"/>
    <s v="051.714.097-73"/>
    <s v="Mario Luis Pires Gonçalves Ribeiro"/>
  </r>
  <r>
    <s v="405160"/>
    <s v="012.026.927-96"/>
    <n v="1202692796"/>
    <x v="7"/>
    <s v="Rua Tapajós"/>
    <s v="26"/>
    <s v="Comissão"/>
    <x v="0"/>
    <s v="11/07/2024"/>
    <s v="11/07/2024"/>
    <s v="12/07/2024"/>
    <x v="3"/>
    <n v="3000"/>
    <s v="051.714.097-73"/>
    <s v="Mario Luis Pires Gonçalves Ribeiro"/>
  </r>
  <r>
    <s v="405724"/>
    <s v="012.026.927-96"/>
    <n v="1202692796"/>
    <x v="7"/>
    <s v="VILLAGGIO DEI FIORI"/>
    <s v="806"/>
    <s v="Comissão"/>
    <x v="0"/>
    <s v="16/07/2024"/>
    <s v="17/07/2024"/>
    <s v="18/07/2024"/>
    <x v="3"/>
    <n v="2075"/>
    <s v="056.563.407-08"/>
    <s v="Paula Marisa Da Cunha Pacheco"/>
  </r>
  <r>
    <s v="405763"/>
    <s v="012.026.927-96"/>
    <n v="1202692796"/>
    <x v="7"/>
    <s v="NOVOLAR GREEN LIFE"/>
    <s v="1709"/>
    <s v="Comissão"/>
    <x v="0"/>
    <s v="19/07/2024"/>
    <s v="16/07/2024"/>
    <s v="17/07/2024"/>
    <x v="3"/>
    <n v="2425"/>
    <s v="720.495.967-15"/>
    <s v="Christina Noya Chalcoff"/>
  </r>
  <r>
    <s v="410676"/>
    <s v="012.026.927-96"/>
    <n v="1202692796"/>
    <x v="7"/>
    <s v="CALLE SARDEGNA"/>
    <s v="1108"/>
    <s v="Comissão"/>
    <x v="0"/>
    <s v="24/10/2024"/>
    <s v="24/10/2024"/>
    <s v="25/10/2024"/>
    <x v="9"/>
    <n v="2848"/>
    <s v="24.591.942/0001-50"/>
    <s v="CONSTRUTEC CONSTRUÇÃO E NEGÓCIOS IMOBILIÁRIOS LTDA"/>
  </r>
  <r>
    <s v="413054"/>
    <s v="012.026.927-96"/>
    <n v="1202692796"/>
    <x v="7"/>
    <s v="Montserrat"/>
    <s v="704"/>
    <s v="Comissão"/>
    <x v="0"/>
    <s v="31/10/2024"/>
    <s v="30/10/2024"/>
    <s v="31/10/2024"/>
    <x v="9"/>
    <n v="2240"/>
    <s v="026.900.897-77"/>
    <s v="Luiz Alberto De Souza Lemos Filho"/>
  </r>
  <r>
    <s v="405301"/>
    <s v="012.026.927-96"/>
    <n v="1202692796"/>
    <x v="7"/>
    <s v="Reserva Pendotiba II"/>
    <s v="711"/>
    <s v="Comissão"/>
    <x v="0"/>
    <s v="10/09/2024"/>
    <s v="10/09/2024"/>
    <s v="11/09/2024"/>
    <x v="2"/>
    <n v="1500"/>
    <s v="094.881.527-29"/>
    <s v="Rodrigo Franco De Souza Leite"/>
  </r>
  <r>
    <s v="400829"/>
    <s v="012.026.927-96"/>
    <n v="1202692796"/>
    <x v="7"/>
    <s v="Edificio Primaz"/>
    <s v="303"/>
    <s v="Comissão"/>
    <x v="0"/>
    <s v="12/09/2024"/>
    <s v="12/09/2024"/>
    <s v="13/09/2024"/>
    <x v="2"/>
    <n v="1650"/>
    <s v="818.674.177-15"/>
    <s v="Alice Regina Nunes Pontes"/>
  </r>
  <r>
    <s v="412269"/>
    <s v="012.026.927-96"/>
    <n v="1202692796"/>
    <x v="7"/>
    <s v="Condomínio Santa Rita de Cassia"/>
    <s v="301"/>
    <s v="Comissão"/>
    <x v="0"/>
    <s v="31/01/2025"/>
    <s v="31/01/2025"/>
    <s v="01/02/2025"/>
    <x v="6"/>
    <n v="1375"/>
    <s v="088.080.937-00"/>
    <s v="Clarisse Franco Monteiro Viera Da Cruz"/>
  </r>
  <r>
    <s v="412269"/>
    <s v="012.026.927-96"/>
    <n v="1202692796"/>
    <x v="7"/>
    <s v="Condomínio Santa Rita de Cassia"/>
    <s v="301"/>
    <s v="Comissão"/>
    <x v="0"/>
    <s v="31/01/2025"/>
    <s v="30/01/2025"/>
    <s v="01/02/2025"/>
    <x v="6"/>
    <n v="1375"/>
    <s v="022.147.807-85"/>
    <s v="Germana Franco Monteiro"/>
  </r>
  <r>
    <s v="404918"/>
    <s v="012.026.927-96"/>
    <n v="1202692796"/>
    <x v="7"/>
    <s v="CONVIVA CAMBOINHAS"/>
    <s v="510"/>
    <s v="Comissão"/>
    <x v="0"/>
    <s v="17/07/2024"/>
    <s v="17/07/2024"/>
    <s v="18/07/2024"/>
    <x v="3"/>
    <n v="2300.65"/>
    <s v="24.591.942/0001-50"/>
    <s v="CONSTRUTEC CONSTRUÇÃO E NEGÓCIOS IMOBILIÁRIOS LTDA"/>
  </r>
  <r>
    <s v="408433"/>
    <s v="012.026.927-96"/>
    <n v="1202692796"/>
    <x v="7"/>
    <s v="Condomínio Florescer"/>
    <s v="02"/>
    <s v="Comissão"/>
    <x v="0"/>
    <s v="21/08/2024"/>
    <s v="21/08/2024"/>
    <s v="22/08/2024"/>
    <x v="0"/>
    <n v="1500"/>
    <s v="603.342.747-53"/>
    <s v="Terezinha De Jesus Palmela De Melo"/>
  </r>
  <r>
    <s v="423373"/>
    <s v="012.026.927-96"/>
    <n v="1202692796"/>
    <x v="7"/>
    <s v="Terramarine Icaraí Residence Club"/>
    <s v="509"/>
    <s v="Comissão"/>
    <x v="0"/>
    <s v="11/03/2025"/>
    <s v="10/03/2025"/>
    <s v="11/03/2025"/>
    <x v="11"/>
    <n v="17392"/>
    <s v="003.035.927-96"/>
    <s v="Ana Claudia Castro Barbosa"/>
  </r>
  <r>
    <s v="423179"/>
    <s v="012.026.927-96"/>
    <n v="1202692796"/>
    <x v="7"/>
    <s v="Terramarine Icaraí Residence Club"/>
    <s v="1305 Mare"/>
    <s v="Comissão"/>
    <x v="0"/>
    <s v="12/03/2025"/>
    <s v="11/03/2025"/>
    <s v="12/03/2025"/>
    <x v="11"/>
    <n v="4050"/>
    <s v="146.656.927-18"/>
    <s v="Christiano Lins Pereira"/>
  </r>
  <r>
    <s v="415436"/>
    <s v="012.026.927-96"/>
    <n v="1202692796"/>
    <x v="7"/>
    <s v="Rua Augusto Vieira Jacques, 376"/>
    <m/>
    <s v="Comissão"/>
    <x v="0"/>
    <s v="14/03/2025"/>
    <s v="13/03/2025"/>
    <s v="14/03/2025"/>
    <x v="11"/>
    <n v="1600"/>
    <s v="943.985.427-87"/>
    <s v="Dalny Araujo Sucasas"/>
  </r>
  <r>
    <s v="Terramarine 1005"/>
    <s v="012.026.927-96"/>
    <n v="1202692796"/>
    <x v="7"/>
    <s v="Primário"/>
    <s v="1005"/>
    <s v="Comissão"/>
    <x v="0"/>
    <s v="20/01/2025"/>
    <s v="20/01/2025"/>
    <s v="21/01/2025"/>
    <x v="4"/>
    <n v="1997.5"/>
    <s v="926.727.797-91"/>
    <s v="ADRIANA SANGLARD TORRES"/>
  </r>
  <r>
    <s v="413533"/>
    <s v="012.026.927-96"/>
    <n v="1202692796"/>
    <x v="7"/>
    <s v="Casa Del Mar"/>
    <s v="13"/>
    <s v="Comissão"/>
    <x v="1"/>
    <s v="20/12/2024"/>
    <m/>
    <m/>
    <x v="5"/>
    <n v="950"/>
    <s v="018.984.687-96"/>
    <s v="Rogerio De Oliveira Alvares"/>
  </r>
  <r>
    <s v="413533"/>
    <s v="012.026.927-96"/>
    <n v="1202692796"/>
    <x v="7"/>
    <s v="Casa Del Mar"/>
    <s v="13"/>
    <s v="Comissão"/>
    <x v="0"/>
    <s v="20/12/2024"/>
    <s v="20/12/2024"/>
    <s v="21/12/2024"/>
    <x v="10"/>
    <n v="1900"/>
    <s v="018.984.687-96"/>
    <s v="Rogerio De Oliveira Alvares"/>
  </r>
  <r>
    <s v="419628"/>
    <s v="012.026.927-96"/>
    <n v="1202692796"/>
    <x v="7"/>
    <s v="Rosinha"/>
    <s v="402"/>
    <s v="Comissão"/>
    <x v="0"/>
    <s v="25/02/2025"/>
    <s v="24/02/2025"/>
    <s v="25/02/2025"/>
    <x v="6"/>
    <n v="1000"/>
    <s v="278.364.607-20"/>
    <s v="Sonia Maria Gomes"/>
  </r>
  <r>
    <s v="414342"/>
    <s v="012.824.857-25"/>
    <n v="1282485725"/>
    <x v="8"/>
    <s v="Rua Doutor Francisco Cazes, 242"/>
    <s v="242"/>
    <s v="Comissão"/>
    <x v="0"/>
    <s v="01/11/2024"/>
    <s v="01/11/2024"/>
    <s v="04/11/2024"/>
    <x v="1"/>
    <n v="1625"/>
    <s v="010.804.567-67"/>
    <s v="Danielle Sampaio Cordeiro"/>
  </r>
  <r>
    <s v="395570"/>
    <s v="012.824.857-25"/>
    <n v="1282485725"/>
    <x v="8"/>
    <s v="Jardim Fazendinha Itaipu"/>
    <s v="14"/>
    <s v="Venda"/>
    <x v="0"/>
    <s v="17/04/2024"/>
    <s v="18/04/2024"/>
    <s v="19/04/2024"/>
    <x v="12"/>
    <n v="1500"/>
    <s v="640.084.017-68"/>
    <s v="Marcy Mallet Soares Pagaró"/>
  </r>
  <r>
    <s v="395636"/>
    <s v="012.824.857-25"/>
    <n v="1282485725"/>
    <x v="8"/>
    <s v="Edifício Porto Monte"/>
    <s v="1101"/>
    <s v="Venda"/>
    <x v="0"/>
    <s v="22/04/2024"/>
    <s v="22/04/2024"/>
    <s v="24/04/2024"/>
    <x v="12"/>
    <n v="51150"/>
    <s v="839.142.937-72"/>
    <s v="Carlos Eduardo Rangel Rodrigues"/>
  </r>
  <r>
    <s v="398100"/>
    <s v="012.824.857-25"/>
    <n v="1282485725"/>
    <x v="8"/>
    <s v="Rua Cuba, 438"/>
    <s v="06"/>
    <s v="Venda"/>
    <x v="0"/>
    <s v="10/05/2024"/>
    <s v="10/05/2024"/>
    <s v="11/05/2024"/>
    <x v="13"/>
    <n v="1650"/>
    <s v="335.362.017-68"/>
    <s v="Carlos Eduardo Costa de Menezes Silva"/>
  </r>
  <r>
    <s v="399496"/>
    <s v="012.824.857-25"/>
    <n v="1282485725"/>
    <x v="8"/>
    <s v="Edifício Ápice"/>
    <s v="802"/>
    <s v="Comissão"/>
    <x v="0"/>
    <s v="17/05/2024"/>
    <s v="17/05/2024"/>
    <s v="19/05/2024"/>
    <x v="13"/>
    <n v="4760"/>
    <s v="326.093.706-44"/>
    <s v="Humberto Luiz De Oliveira"/>
  </r>
  <r>
    <s v="401308"/>
    <s v="012.824.857-25"/>
    <n v="1282485725"/>
    <x v="8"/>
    <s v="Oasis Resort 4ª Fase"/>
    <s v="308"/>
    <s v="Comissão"/>
    <x v="0"/>
    <s v="10/06/2024"/>
    <s v="10/06/2024"/>
    <s v="11/06/2024"/>
    <x v="8"/>
    <n v="4750"/>
    <s v="22.868.304/0001-08"/>
    <s v="Ocd Assessoria E Consultoria Empresarial Ltda"/>
  </r>
  <r>
    <s v="403792"/>
    <s v="012.824.857-25"/>
    <n v="1282485725"/>
    <x v="8"/>
    <s v="Rua Lopes da Cunha"/>
    <s v="104"/>
    <s v="Comissão"/>
    <x v="0"/>
    <s v="19/07/2024"/>
    <s v="19/07/2024"/>
    <s v="20/07/2024"/>
    <x v="3"/>
    <n v="1750"/>
    <s v="668.587.987-49"/>
    <s v="Fabio Do Nascimento Silva"/>
  </r>
  <r>
    <s v="405388"/>
    <s v="012.824.857-25"/>
    <n v="1282485725"/>
    <x v="8"/>
    <s v="Rua Achylles de Albuquerque Oliveira"/>
    <s v="Antiga Quadra 289"/>
    <s v="Comissão"/>
    <x v="0"/>
    <s v="01/08/2024"/>
    <s v="31/07/2024"/>
    <s v="01/08/2024"/>
    <x v="0"/>
    <n v="1200"/>
    <s v="109.183.037-10"/>
    <s v="Nathália Cristina Souza Rozzante"/>
  </r>
  <r>
    <s v="412120"/>
    <s v="012.824.857-25"/>
    <n v="1282485725"/>
    <x v="8"/>
    <s v="Flat Service"/>
    <s v="501 bl 01"/>
    <s v="Comissão"/>
    <x v="0"/>
    <s v="04/10/2024"/>
    <s v="03/10/2024"/>
    <s v="04/10/2024"/>
    <x v="9"/>
    <n v="1750"/>
    <s v="034.101.007-33"/>
    <s v="Andrea Cristina Montes Da Luz Frickman"/>
  </r>
  <r>
    <s v="410612"/>
    <s v="012.824.857-25"/>
    <n v="1282485725"/>
    <x v="8"/>
    <s v="New Soho"/>
    <s v="305"/>
    <s v="Comissão"/>
    <x v="0"/>
    <s v="18/10/2024"/>
    <s v="18/10/2024"/>
    <s v="19/10/2024"/>
    <x v="9"/>
    <n v="3265"/>
    <s v="323.479.527-49"/>
    <s v="Maria Da Conceição Almeida Rubim"/>
  </r>
  <r>
    <s v="399762"/>
    <s v="012.824.857-25"/>
    <n v="1282485725"/>
    <x v="8"/>
    <s v="SOLAR CLUBE DAS PRAIAS"/>
    <s v="603"/>
    <s v="Comissão"/>
    <x v="0"/>
    <s v="03/07/2024"/>
    <s v="03/07/2024"/>
    <s v="04/07/2024"/>
    <x v="3"/>
    <n v="1500"/>
    <s v="729.159.607-63"/>
    <s v="EDSON PAES TAVARES"/>
  </r>
  <r>
    <s v="414342"/>
    <s v="012.824.857-25"/>
    <n v="1282485725"/>
    <x v="8"/>
    <s v="Rua Doutor Francisco Cazes, 242"/>
    <s v="242"/>
    <s v="Comissão"/>
    <x v="1"/>
    <s v="04/12/2024"/>
    <m/>
    <m/>
    <x v="5"/>
    <n v="1625"/>
    <s v="010.804.567-67"/>
    <s v="Danielle Sampaio Cordeiro"/>
  </r>
  <r>
    <s v="408738"/>
    <s v="012.824.857-25"/>
    <n v="1282485725"/>
    <x v="8"/>
    <s v="Secundário"/>
    <m/>
    <s v="Venda"/>
    <x v="0"/>
    <s v="06/09/2024"/>
    <s v="06/09/2024"/>
    <s v="07/09/2024"/>
    <x v="2"/>
    <n v="2600"/>
    <s v="076.936.287-70"/>
    <s v="Edna Rejane Camara"/>
  </r>
  <r>
    <s v="409491"/>
    <s v="012.824.857-25"/>
    <n v="1282485725"/>
    <x v="8"/>
    <s v="LE LILÁS"/>
    <s v="176"/>
    <s v="Comissão"/>
    <x v="0"/>
    <s v="13/09/2024"/>
    <s v="13/09/2024"/>
    <s v="14/09/2024"/>
    <x v="2"/>
    <n v="1625"/>
    <s v="078.702.127-09"/>
    <s v="Ricardo Da Costa Nunes"/>
  </r>
  <r>
    <s v="409491"/>
    <s v="012.824.857-25"/>
    <n v="1282485725"/>
    <x v="8"/>
    <s v="LE LILÁS"/>
    <s v="176"/>
    <s v="Comissão"/>
    <x v="1"/>
    <s v="13/09/2024"/>
    <m/>
    <m/>
    <x v="5"/>
    <n v="1625"/>
    <s v="119.968.541-00"/>
    <s v="Maria Odete Garcia Sobreira De Araujo"/>
  </r>
  <r>
    <s v="414342"/>
    <s v="012.824.857-25"/>
    <n v="1282485725"/>
    <x v="8"/>
    <s v="Rua Doutor Francisco Cazes, 242"/>
    <s v="242"/>
    <s v="Comissão"/>
    <x v="0"/>
    <s v="05/12/2024"/>
    <s v="04/12/2024"/>
    <s v="05/12/2024"/>
    <x v="10"/>
    <n v="1625"/>
    <s v="010.804.567-67"/>
    <s v="Danielle Sampaio Cordeiro"/>
  </r>
  <r>
    <s v="412120"/>
    <s v="012.824.857-25"/>
    <n v="1282485725"/>
    <x v="8"/>
    <s v="Flat Service"/>
    <s v="501 bl 01"/>
    <s v="Comissão"/>
    <x v="0"/>
    <s v="11/12/2024"/>
    <s v="12/12/2024"/>
    <s v="13/12/2024"/>
    <x v="10"/>
    <n v="1750"/>
    <s v="034.101.007-33"/>
    <s v="Andrea Cristina Montes Da Luz Frickman"/>
  </r>
  <r>
    <s v="CREDIPRONTO EM  03/01/2025"/>
    <s v="012.824.857-25"/>
    <n v="1282485725"/>
    <x v="8"/>
    <s v="Financiamento"/>
    <m/>
    <s v="Financiamento"/>
    <x v="0"/>
    <s v="07/01/2025"/>
    <s v="06/01/2025"/>
    <s v="07/01/2025"/>
    <x v="4"/>
    <n v="934.5"/>
    <s v="24.591.942/0001-50"/>
    <s v="CONSTRUTEC CONSTRUÇÃO E NEGÓCIOS IMOBILIÁRIOS LTDA"/>
  </r>
  <r>
    <s v="417454"/>
    <s v="012.824.857-25"/>
    <n v="1282485725"/>
    <x v="8"/>
    <s v="Rua Cuba, 438"/>
    <s v="9"/>
    <s v="Comissão"/>
    <x v="0"/>
    <s v="10/01/2025"/>
    <s v="09/01/2025"/>
    <s v="10/01/2025"/>
    <x v="4"/>
    <n v="875"/>
    <s v="335.362.017-68"/>
    <s v="Carlos Eduardo Costa De Mendes Silva"/>
  </r>
  <r>
    <s v="417454"/>
    <s v="012.824.857-25"/>
    <n v="1282485725"/>
    <x v="8"/>
    <s v="Rua Cuba, 438"/>
    <s v="9"/>
    <s v="Comissão"/>
    <x v="0"/>
    <s v="29/01/2025"/>
    <s v="28/01/2025"/>
    <s v="29/01/2025"/>
    <x v="4"/>
    <n v="875"/>
    <s v="335.362.017-68"/>
    <s v="Carlos Eduardo Costa De Mendes Silva"/>
  </r>
  <r>
    <s v="399027"/>
    <s v="012.824.857-25"/>
    <n v="1282485725"/>
    <x v="8"/>
    <s v="Secundário"/>
    <m/>
    <s v="Venda"/>
    <x v="0"/>
    <s v="15/08/2024"/>
    <s v="15/08/2024"/>
    <s v="16/08/2024"/>
    <x v="0"/>
    <n v="4500"/>
    <s v="025.074.267-56"/>
    <s v="Silvino Do Nascimento Araujo"/>
  </r>
  <r>
    <s v="403137"/>
    <s v="012.824.857-25"/>
    <n v="1282485725"/>
    <x v="8"/>
    <s v="Country park"/>
    <s v="102"/>
    <s v="Comissão"/>
    <x v="0"/>
    <s v="19/08/2024"/>
    <s v="19/08/2024"/>
    <s v="20/08/2024"/>
    <x v="0"/>
    <n v="2723.5"/>
    <s v="459.019.858-42"/>
    <s v="Yuri Torres Fujimoto"/>
  </r>
  <r>
    <s v="403137"/>
    <s v="012.824.857-25"/>
    <n v="1282485725"/>
    <x v="8"/>
    <s v="Country park"/>
    <s v="102"/>
    <s v="Comissão"/>
    <x v="0"/>
    <s v="19/08/2024"/>
    <s v="19/08/2024"/>
    <s v="20/08/2024"/>
    <x v="0"/>
    <n v="1776.5"/>
    <s v="010.429.487-63"/>
    <s v="Lindomar Massaharu Fujimoto"/>
  </r>
  <r>
    <s v="405980"/>
    <s v="012.824.857-25"/>
    <n v="1282485725"/>
    <x v="8"/>
    <s v="Condomínio Chami D'or"/>
    <s v="1302"/>
    <s v="Comissão"/>
    <x v="0"/>
    <s v="21/08/2024"/>
    <s v="21/08/2024"/>
    <s v="22/08/2024"/>
    <x v="0"/>
    <n v="2250"/>
    <s v="391.352.257-34"/>
    <s v="Jose Augusto Barreto Grillo"/>
  </r>
  <r>
    <s v="401043"/>
    <s v="012.824.857-25"/>
    <n v="1282485725"/>
    <x v="8"/>
    <s v="Jardim Pendotiba Clube Condomínio"/>
    <s v="1404"/>
    <s v="Comissão"/>
    <x v="0"/>
    <s v="20/08/2024"/>
    <s v="20/08/2024"/>
    <s v="21/08/2024"/>
    <x v="0"/>
    <n v="1500"/>
    <s v="799.351.847-49"/>
    <s v="Lucia Cláudia Aguiar Sardoux Figueiredo"/>
  </r>
  <r>
    <s v="404911"/>
    <s v="012.824.857-25"/>
    <n v="1282485725"/>
    <x v="8"/>
    <s v="Reserva Itaipu"/>
    <s v="Casa 16"/>
    <s v="Comissão"/>
    <x v="0"/>
    <s v="13/11/2024"/>
    <s v="14/11/2024"/>
    <s v="16/11/2024"/>
    <x v="1"/>
    <n v="2150"/>
    <s v="19.945.029/0001-74"/>
    <s v="Acil Construcoes E Imoveis Ltda - Me - Grupo Aceplan"/>
  </r>
  <r>
    <s v="CREDIPRONTO EM 30/01/2025"/>
    <s v="012.824.857-25"/>
    <n v="1282485725"/>
    <x v="8"/>
    <s v="Financiamento"/>
    <m/>
    <s v="Financiamento"/>
    <x v="0"/>
    <s v="31/01/2025"/>
    <s v="30/01/2025"/>
    <s v="31/01/2025"/>
    <x v="4"/>
    <n v="427.6"/>
    <s v="24.591.942/0001-50"/>
    <s v="CONSTRUTEC CONSTRUÇÃO E NEGÓCIOS IMOBILIÁRIOS LTDA"/>
  </r>
  <r>
    <s v="420209"/>
    <s v="012.824.857-25"/>
    <n v="1282485725"/>
    <x v="8"/>
    <s v="Rio Amarelo"/>
    <s v="401"/>
    <s v="Comissão"/>
    <x v="0"/>
    <s v="03/02/2025"/>
    <s v="31/01/2025"/>
    <s v="03/02/2025"/>
    <x v="6"/>
    <n v="1500"/>
    <s v="076.974.627-61"/>
    <s v="Romero Jose De Carvalho Junior"/>
  </r>
  <r>
    <s v="409491"/>
    <s v="012.824.857-25"/>
    <n v="1282485725"/>
    <x v="8"/>
    <s v="LE LILÁS"/>
    <s v="176"/>
    <s v="Comissão"/>
    <x v="0"/>
    <s v="17/09/2024"/>
    <s v="16/09/2024"/>
    <s v="17/09/2024"/>
    <x v="2"/>
    <n v="1625"/>
    <s v="119.968.541-00"/>
    <s v="Maria Odete Garcia Sobreira De Araujo"/>
  </r>
  <r>
    <s v="416960"/>
    <s v="012.824.857-25"/>
    <n v="1282485725"/>
    <x v="8"/>
    <s v="Condomínio Do Itacoatiara Flat Service"/>
    <s v="303"/>
    <s v="Comissão"/>
    <x v="0"/>
    <s v="19/12/2024"/>
    <s v="19/12/2024"/>
    <s v="20/12/2024"/>
    <x v="10"/>
    <n v="2850"/>
    <s v="089.151.717-05"/>
    <s v="Priscila Freitas Sepulveda"/>
  </r>
  <r>
    <s v="419296"/>
    <s v="012.824.857-25"/>
    <n v="1282485725"/>
    <x v="8"/>
    <s v="Jardim Dos Arcos"/>
    <s v="606"/>
    <s v="Comissão"/>
    <x v="0"/>
    <s v="28/01/2025"/>
    <s v="27/01/2025"/>
    <s v="28/01/2025"/>
    <x v="4"/>
    <n v="1750"/>
    <s v="119.811.407-00"/>
    <s v="Zuleica Zulmira Carvalho Dos Santos"/>
  </r>
  <r>
    <s v="420308"/>
    <s v="012.824.857-25"/>
    <n v="1282485725"/>
    <x v="8"/>
    <s v="Rua São Diogo"/>
    <s v="30"/>
    <s v="Comissão"/>
    <x v="0"/>
    <s v="11/02/2025"/>
    <s v="10/02/2025"/>
    <s v="11/02/2025"/>
    <x v="6"/>
    <n v="1700"/>
    <s v="414.147.307-30"/>
    <s v="Elizete Nunes"/>
  </r>
  <r>
    <s v="413950"/>
    <s v="012.824.857-25"/>
    <n v="1282485725"/>
    <x v="8"/>
    <s v="RESIDENCIAL VIOLETA"/>
    <s v="804"/>
    <s v="Comissão"/>
    <x v="0"/>
    <s v="18/12/2024"/>
    <s v="18/12/2024"/>
    <s v="19/12/2024"/>
    <x v="10"/>
    <n v="943.4"/>
    <s v="24.591.942/0001-50"/>
    <s v="CONSTRUTEC CONSTRUÇÃO E NEGÓCIOS IMOBILIÁRIOS LTDA"/>
  </r>
  <r>
    <s v="424410"/>
    <s v="012.824.857-25"/>
    <n v="1282485725"/>
    <x v="8"/>
    <s v="Jardim dos Manacás"/>
    <s v="1209"/>
    <s v="Comissão"/>
    <x v="0"/>
    <s v="27/03/2025"/>
    <s v="26/03/2025"/>
    <s v="27/03/2025"/>
    <x v="11"/>
    <n v="3750"/>
    <s v="743.143.947-49"/>
    <s v="Ronaldo De Souza Mulim"/>
  </r>
  <r>
    <s v="422931"/>
    <s v="012.824.857-25"/>
    <n v="1282485725"/>
    <x v="8"/>
    <s v="Rua Doutor Abi Ramia 21"/>
    <s v="Quadra 234 Lote 21"/>
    <s v="Comissão"/>
    <x v="1"/>
    <s v="28/02/2025"/>
    <m/>
    <m/>
    <x v="5"/>
    <n v="2555"/>
    <s v="704.702.277-53"/>
    <s v="Clark Charles Bastos Mangabeira Da Silva"/>
  </r>
  <r>
    <s v="422931"/>
    <s v="012.824.857-25"/>
    <n v="1282485725"/>
    <x v="8"/>
    <s v="Rua Doutor Abi Ramia 21"/>
    <s v="Quadra 234 Lote 21"/>
    <s v="Comissão"/>
    <x v="1"/>
    <s v="27/02/2025"/>
    <m/>
    <m/>
    <x v="5"/>
    <n v="2555"/>
    <s v="512.897.687-49"/>
    <s v="Suely Alice Vasconcelos Mangabeira"/>
  </r>
  <r>
    <s v="422931"/>
    <s v="012.824.857-25"/>
    <n v="1282485725"/>
    <x v="8"/>
    <s v="Rua Doutor Abi Ramia 21"/>
    <s v="Quadra 234 Lote 21"/>
    <s v="Comissão"/>
    <x v="0"/>
    <s v="07/03/2025"/>
    <s v="06/03/2025"/>
    <s v="07/03/2025"/>
    <x v="11"/>
    <n v="2555"/>
    <s v="999.387.407-82"/>
    <s v="Luciano Santos De Azevedo"/>
  </r>
  <r>
    <s v="CREDIPRONTO EM 06/11/24"/>
    <s v="012.894.937-66"/>
    <n v="1289493766"/>
    <x v="9"/>
    <s v="CREDIPRONTO"/>
    <s v="."/>
    <s v="Financiamento"/>
    <x v="0"/>
    <s v="09/11/2024"/>
    <s v="07/11/2024"/>
    <s v="08/11/2024"/>
    <x v="1"/>
    <n v="674.8"/>
    <s v="24.591.942/0001-50"/>
    <s v="CONSTRUTEC CONSTRUÇÃO E NEGÓCIOS IMOBILIÁRIOS LTDA"/>
  </r>
  <r>
    <s v="409178"/>
    <s v="012.894.937-66"/>
    <n v="1289493766"/>
    <x v="9"/>
    <s v="CALLE SARDEGNA"/>
    <s v="706"/>
    <s v="Comissão"/>
    <x v="0"/>
    <s v="27/09/2024"/>
    <s v="27/09/2024"/>
    <s v="28/09/2024"/>
    <x v="2"/>
    <n v="9811.36"/>
    <s v="24.591.942/0001-50"/>
    <s v="CONSTRUTEC CONSTRUÇÃO E NEGÓCIOS IMOBILIÁRIOS LTDA"/>
  </r>
  <r>
    <s v="407592"/>
    <s v="012.894.937-66"/>
    <n v="1289493766"/>
    <x v="9"/>
    <s v="Ventura Niteroi"/>
    <s v="803"/>
    <s v="Comissão"/>
    <x v="0"/>
    <s v="09/10/2024"/>
    <s v="08/10/2024"/>
    <s v="09/10/2024"/>
    <x v="9"/>
    <n v="4800"/>
    <s v="153.431.957-33"/>
    <s v="Felipe Nogueira Pinto Rochefeller"/>
  </r>
  <r>
    <s v="CREDIMORAR EM 29-10-2024"/>
    <s v="012.944.097-35"/>
    <n v="1294409735"/>
    <x v="10"/>
    <s v="CREDIMORAR"/>
    <s v="103527 e 104776"/>
    <s v="Financiamento"/>
    <x v="0"/>
    <s v="31/10/2024"/>
    <s v="30/10/2024"/>
    <s v="31/10/2024"/>
    <x v="9"/>
    <n v="1616.55"/>
    <s v="53.919.386/0001-04"/>
    <s v="RAMIRES &amp; CAETANO NEGOCIOS IMOBILIARIOS LTDA"/>
  </r>
  <r>
    <s v="04"/>
    <s v="012.944.097-35"/>
    <n v="1294409735"/>
    <x v="10"/>
    <s v="Calle Sardegna"/>
    <s v="1301"/>
    <s v="Venda"/>
    <x v="0"/>
    <s v="18/03/2024"/>
    <s v="15/03/2024"/>
    <s v="18/03/2024"/>
    <x v="7"/>
    <n v="5692.44"/>
    <s v="24.591.942/0001-50"/>
    <s v="CONSTRUTEC CONSTRUCAO E NEGOCIOS IMOBILIARIOS LTDA"/>
  </r>
  <r>
    <s v="402204"/>
    <s v="012.944.097-35"/>
    <n v="1294409735"/>
    <x v="10"/>
    <s v="Jardim dos Arcos"/>
    <s v="1803"/>
    <s v="Comissão"/>
    <x v="0"/>
    <s v="19/06/2024"/>
    <s v="19/06/2024"/>
    <s v="20/06/2024"/>
    <x v="8"/>
    <n v="1500"/>
    <s v="444.355.687-72"/>
    <s v="Silvia Hiller Martins Penha"/>
  </r>
  <r>
    <s v="400266"/>
    <s v="012.944.097-35"/>
    <n v="1294409735"/>
    <x v="10"/>
    <s v="Secundário"/>
    <m/>
    <s v="Venda"/>
    <x v="0"/>
    <s v="28/06/2024"/>
    <s v="27/06/2024"/>
    <s v="28/06/2024"/>
    <x v="8"/>
    <n v="7750"/>
    <s v="080.706.087-90"/>
    <s v="Fabricio Silva Bernardo De Souza"/>
  </r>
  <r>
    <s v="406258"/>
    <s v="012.944.097-35"/>
    <n v="1294409735"/>
    <x v="10"/>
    <s v="Condomínio Versailles"/>
    <s v="307"/>
    <s v="Comissão"/>
    <x v="0"/>
    <s v="25/07/2024"/>
    <s v="24/07/2024"/>
    <s v="25/07/2024"/>
    <x v="3"/>
    <n v="1000"/>
    <s v="077.660.867-35"/>
    <s v="Marcelo Quites França"/>
  </r>
  <r>
    <s v="PV 413854"/>
    <s v="012.944.097-35"/>
    <n v="1294409735"/>
    <x v="10"/>
    <s v="Vila lobos"/>
    <s v="203"/>
    <s v="Comissão"/>
    <x v="0"/>
    <s v="12/11/2024"/>
    <s v="12/11/2024"/>
    <s v="13/11/2024"/>
    <x v="1"/>
    <n v="1750"/>
    <s v="037.235.357-63"/>
    <s v="Fabíola Carvalho Dos Santos"/>
  </r>
  <r>
    <s v="405377"/>
    <s v="012.944.097-35"/>
    <n v="1294409735"/>
    <x v="10"/>
    <s v="VILLAGGIO DEI FIORI"/>
    <s v="206"/>
    <s v="Comissão"/>
    <x v="0"/>
    <s v="15/08/2024"/>
    <s v="09/08/2024"/>
    <s v="10/08/2024"/>
    <x v="0"/>
    <n v="2150"/>
    <s v="079.933.577-05"/>
    <s v="Paula Fernanda De Maria Botelho"/>
  </r>
  <r>
    <s v="416308"/>
    <s v="012.944.097-35"/>
    <n v="1294409735"/>
    <x v="10"/>
    <s v="NIRVANA PRAIA BOUTIQUE"/>
    <s v="104  BL 01"/>
    <s v="Comissão"/>
    <x v="0"/>
    <s v="18/11/2024"/>
    <s v="18/11/2024"/>
    <s v="19/11/2024"/>
    <x v="1"/>
    <n v="7500"/>
    <s v="103.340.597-39"/>
    <s v="MATHEUS PIMENTEL PILOTTO"/>
  </r>
  <r>
    <s v="409025"/>
    <s v="012.944.097-35"/>
    <n v="1294409735"/>
    <x v="10"/>
    <s v="SUNSET ICARAÍ"/>
    <s v="1402"/>
    <s v="Comissão"/>
    <x v="0"/>
    <s v="24/09/2024"/>
    <s v="24/09/2024"/>
    <s v="25/09/2024"/>
    <x v="2"/>
    <n v="13350"/>
    <s v="24.591.942/0001-50"/>
    <s v="CONSTRUTEC CONSTRUÇÃO E NEGÓCIOS IMOBILIÁRIOS LTDA"/>
  </r>
  <r>
    <s v="409590"/>
    <s v="012.944.097-35"/>
    <n v="1294409735"/>
    <x v="10"/>
    <s v="Condomìnio João Batista"/>
    <s v="504"/>
    <s v="Comissão"/>
    <x v="0"/>
    <s v="01/10/2024"/>
    <s v="01/10/2024"/>
    <s v="02/10/2024"/>
    <x v="9"/>
    <n v="1175"/>
    <s v="391.271.417-72"/>
    <s v="Antônio José Ramalho Borges"/>
  </r>
  <r>
    <s v="Jardim dos Manacás 506"/>
    <s v="012.944.097-35"/>
    <n v="1294409735"/>
    <x v="10"/>
    <s v="Primario"/>
    <s v="506"/>
    <s v="Venda"/>
    <x v="1"/>
    <s v="21/10/2024"/>
    <m/>
    <m/>
    <x v="5"/>
    <n v="3250"/>
    <s v="110.493.567-80"/>
    <s v="ROBERTA MARINHO DA SILVA"/>
  </r>
  <r>
    <s v="405166"/>
    <s v="012.944.097-35"/>
    <n v="1294409735"/>
    <x v="10"/>
    <s v="SD40"/>
    <s v="1502"/>
    <s v="Comissão"/>
    <x v="0"/>
    <s v="11/07/2024"/>
    <s v="11/07/2024"/>
    <s v="12/07/2024"/>
    <x v="3"/>
    <n v="11438.28"/>
    <s v="24.591.942/0001-50"/>
    <s v="CONSTRUTEC CONSTRUÇÃO E NEGÓCIOS IMOBILIÁRIOS LTDA"/>
  </r>
  <r>
    <s v="Jardim dos Manacás 506"/>
    <s v="012.944.097-35"/>
    <n v="1294409735"/>
    <x v="10"/>
    <s v="Primario"/>
    <s v="506"/>
    <s v="Venda"/>
    <x v="0"/>
    <s v="24/10/2024"/>
    <s v="23/10/2024"/>
    <s v="24/10/2024"/>
    <x v="9"/>
    <n v="3250"/>
    <s v="110.493.567-80"/>
    <s v="ROBERTA MARINHO DA SILVA"/>
  </r>
  <r>
    <s v="419642"/>
    <s v="012.944.097-35"/>
    <n v="1294409735"/>
    <x v="10"/>
    <s v="Jardim dos Manacás"/>
    <s v="804"/>
    <s v="Comissão"/>
    <x v="0"/>
    <s v="10/01/2025"/>
    <s v="09/01/2025"/>
    <s v="10/01/2025"/>
    <x v="4"/>
    <n v="2625"/>
    <s v="111.745.677-32"/>
    <s v="Danielle Lima De Siqueira"/>
  </r>
  <r>
    <s v="Loc - Rua Sto Amaro, casa 603"/>
    <s v="012.944.097-35"/>
    <n v="1294409735"/>
    <x v="10"/>
    <s v="Locação"/>
    <s v="603"/>
    <s v="Locação"/>
    <x v="0"/>
    <s v="17/01/2025"/>
    <s v="13/01/2025"/>
    <s v="14/01/2025"/>
    <x v="4"/>
    <n v="1750"/>
    <s v="53.919.386/0001-04"/>
    <s v="RAMIRES &amp; CAETANO NEGÓCIOS IMOBILIÁRIOS LTDA"/>
  </r>
  <r>
    <s v="409714"/>
    <s v="012.944.097-35"/>
    <n v="1294409735"/>
    <x v="10"/>
    <s v="DUETTO JARDIM ICARAÍ"/>
    <s v="1202"/>
    <s v="Comissão"/>
    <x v="0"/>
    <s v="16/09/2024"/>
    <s v="16/09/2024"/>
    <s v="17/09/2024"/>
    <x v="2"/>
    <n v="4075"/>
    <s v="24.591.942/0001-50"/>
    <s v="CONSTRUTEC CONSTRUÇÃO E NEGÓCIOS IMOBILIÁRIOS LTDA"/>
  </r>
  <r>
    <s v="419595"/>
    <s v="012.944.097-35"/>
    <n v="1294409735"/>
    <x v="10"/>
    <s v="Conviva Life Ingá"/>
    <s v="705"/>
    <s v="Comissão"/>
    <x v="0"/>
    <s v="07/02/2025"/>
    <s v="06/02/2025"/>
    <s v="07/02/2025"/>
    <x v="6"/>
    <n v="2002.06"/>
    <s v="24.591.942/0001-50"/>
    <s v="CONSTRUTEC CONSTRUÇÃO E NEGÓCIOS IMOBILIÁRIOS LTDA"/>
  </r>
  <r>
    <s v="417508"/>
    <s v="012.944.097-35"/>
    <n v="1294409735"/>
    <x v="10"/>
    <s v="Pronto"/>
    <s v="902"/>
    <s v="Prontos"/>
    <x v="0"/>
    <s v="23/12/2024"/>
    <s v="19/12/2024"/>
    <s v="20/12/2024"/>
    <x v="10"/>
    <n v="1500"/>
    <s v="758.191.987-00"/>
    <s v="Carlos Menna Barreto Junior"/>
  </r>
  <r>
    <s v="418958"/>
    <s v="012.944.097-35"/>
    <n v="1294409735"/>
    <x v="10"/>
    <s v="DUETTO JARDIM ICARAÍ"/>
    <s v="1303"/>
    <s v="Comissão"/>
    <x v="0"/>
    <s v="13/03/2025"/>
    <s v="13/03/2025"/>
    <s v="14/03/2025"/>
    <x v="11"/>
    <n v="4608.1400000000003"/>
    <s v="24.591.942/0001-50"/>
    <s v="CONSTRUTEC CONSTRUÇÃO E NEGÓCIOS IMOBILIÁRIOS LTDA"/>
  </r>
  <r>
    <s v="419621"/>
    <s v="012.944.097-35"/>
    <n v="1294409735"/>
    <x v="10"/>
    <s v="Shopping Pendotiba"/>
    <s v="209"/>
    <s v="Comissão"/>
    <x v="0"/>
    <s v="29/01/2025"/>
    <s v="27/01/2025"/>
    <s v="28/01/2025"/>
    <x v="4"/>
    <n v="1500"/>
    <s v="518.003.147-87"/>
    <s v="Washington Blanco Lima Netto"/>
  </r>
  <r>
    <s v="421340"/>
    <s v="012.944.097-35"/>
    <n v="1294409735"/>
    <x v="10"/>
    <s v="CALLE SARDEGNA"/>
    <s v="1006"/>
    <s v="Comissão"/>
    <x v="0"/>
    <s v="12/02/2025"/>
    <s v="11/02/2025"/>
    <s v="12/02/2025"/>
    <x v="6"/>
    <n v="2943.68"/>
    <s v="24.591.942/0001-50"/>
    <s v="CONSTRUTEC CONSTRUÇÃO E NEGÓCIOS IMOBILIÁRIOS LTDA"/>
  </r>
  <r>
    <s v="421147"/>
    <s v="012.944.097-35"/>
    <n v="1294409735"/>
    <x v="10"/>
    <s v="Cabernet Residence"/>
    <s v="603"/>
    <s v="Comissão"/>
    <x v="1"/>
    <s v="17/02/2025"/>
    <m/>
    <m/>
    <x v="5"/>
    <n v="4750"/>
    <s v="817.606.477-72"/>
    <s v="Mirian Da Costa Lindolpho"/>
  </r>
  <r>
    <s v="421147"/>
    <s v="012.944.097-35"/>
    <n v="1294409735"/>
    <x v="10"/>
    <s v="Cabernet Residence"/>
    <s v="603"/>
    <s v="Comissão"/>
    <x v="0"/>
    <s v="21/02/2025"/>
    <s v="24/02/2025"/>
    <s v="25/02/2025"/>
    <x v="6"/>
    <n v="4750"/>
    <s v="817.606.477-72"/>
    <s v="Mirian Da Costa Lindolpho"/>
  </r>
  <r>
    <s v="405154"/>
    <s v="012.944.097-35"/>
    <n v="1294409735"/>
    <x v="10"/>
    <s v="Noronha"/>
    <s v="423"/>
    <s v="Comissão"/>
    <x v="0"/>
    <s v="23/12/2024"/>
    <s v="20/12/2024"/>
    <s v="21/12/2024"/>
    <x v="10"/>
    <n v="3000"/>
    <s v="121.036.637-13"/>
    <s v="Livia Benkendorf De Oliveira"/>
  </r>
  <r>
    <s v="420203"/>
    <s v="012.944.097-35"/>
    <n v="1294409735"/>
    <x v="10"/>
    <s v="Condomínio Chácara Itaguaí"/>
    <s v="201"/>
    <s v="Comissão"/>
    <x v="0"/>
    <s v="27/03/2025"/>
    <s v="24/03/2025"/>
    <s v="25/03/2025"/>
    <x v="11"/>
    <n v="3675"/>
    <s v="720.402.387-00"/>
    <s v="Nelson Pereira Rebel Neto"/>
  </r>
  <r>
    <s v="CREDIMORAR EM 29-10-2024"/>
    <s v="014.193.737-81"/>
    <n v="1419373781"/>
    <x v="11"/>
    <s v="CREDIMORAR"/>
    <s v="103527 e 104776"/>
    <s v="Financiamento"/>
    <x v="0"/>
    <s v="31/10/2024"/>
    <s v="30/10/2024"/>
    <s v="31/10/2024"/>
    <x v="9"/>
    <n v="1011.96"/>
    <s v="53.919.386/0001-04"/>
    <s v="RAMIRES &amp; CAETANO NEGOCIOS IMOBILIARIOS LTDA"/>
  </r>
  <r>
    <s v="399177"/>
    <s v="014.193.737-81"/>
    <n v="1419373781"/>
    <x v="11"/>
    <s v="Edifício Praia Dófir"/>
    <s v="302"/>
    <s v="Venda"/>
    <x v="0"/>
    <s v="18/04/2024"/>
    <s v="18/04/2024"/>
    <s v="19/04/2024"/>
    <x v="12"/>
    <n v="2150"/>
    <s v="548.286.867-20"/>
    <s v="Maria Celilia de Souza Ribeiro"/>
  </r>
  <r>
    <s v="970488"/>
    <s v="014.193.737-81"/>
    <n v="1419373781"/>
    <x v="11"/>
    <s v="Edson Jones Santana"/>
    <s v="402"/>
    <s v="Comissão"/>
    <x v="0"/>
    <s v="14/05/2024"/>
    <s v="13/05/2024"/>
    <s v="14/05/2024"/>
    <x v="13"/>
    <n v="1700"/>
    <s v="083.202.087-77"/>
    <s v="Fabiana Lindenberg Dos Santos"/>
  </r>
  <r>
    <s v="402370"/>
    <s v="014.193.737-81"/>
    <n v="1419373781"/>
    <x v="11"/>
    <s v="Life Style Residences"/>
    <s v="1201"/>
    <s v="Comissão"/>
    <x v="0"/>
    <s v="04/06/2024"/>
    <s v="03/06/2024"/>
    <s v="04/06/2024"/>
    <x v="8"/>
    <n v="4900"/>
    <s v="010.187.987-30"/>
    <s v="Fernando Luiz De França Araújo"/>
  </r>
  <r>
    <s v="403039"/>
    <s v="014.193.737-81"/>
    <n v="1419373781"/>
    <x v="11"/>
    <s v="Edifício Bernini"/>
    <s v="702"/>
    <s v="Comissão"/>
    <x v="0"/>
    <s v="12/06/2024"/>
    <s v="11/06/2024"/>
    <s v="12/06/2024"/>
    <x v="8"/>
    <n v="3467"/>
    <s v="955.328.467-15"/>
    <s v="Rogerio Lassance Vieitas"/>
  </r>
  <r>
    <s v="416034"/>
    <s v="014.193.737-81"/>
    <n v="1419373781"/>
    <x v="11"/>
    <s v="NEO DESIGN ICARAÍ"/>
    <s v="306"/>
    <s v="Comissão"/>
    <x v="0"/>
    <s v="29/11/2024"/>
    <s v="28/11/2024"/>
    <s v="29/11/2024"/>
    <x v="1"/>
    <n v="1000"/>
    <s v="24.591.942/0001-50"/>
    <s v="CONSTRUTEC CONSTRUÇÃO E NEGÓCIOS IMOBILIÁRIOS LTDA"/>
  </r>
  <r>
    <s v="416034"/>
    <s v="014.193.737-81"/>
    <n v="1419373781"/>
    <x v="11"/>
    <s v="NEO DESIGN ICARAÍ"/>
    <s v="306"/>
    <s v="Comissão"/>
    <x v="0"/>
    <s v="22/11/2024"/>
    <s v="22/11/2024"/>
    <s v="23/11/2024"/>
    <x v="1"/>
    <n v="2002.5"/>
    <s v="24.591.942/0001-50"/>
    <s v="CONSTRUTEC CONSTRUÇÃO E NEGÓCIOS IMOBILIÁRIOS LTDA"/>
  </r>
  <r>
    <s v="397852"/>
    <s v="014.193.737-81"/>
    <n v="1419373781"/>
    <x v="11"/>
    <s v="''TOUR DE GALES''"/>
    <s v="704"/>
    <s v="Comissão"/>
    <x v="0"/>
    <s v="25/05/2024"/>
    <s v="24/05/2024"/>
    <s v="25/05/2024"/>
    <x v="13"/>
    <n v="2225"/>
    <s v="040.639.297-87"/>
    <s v="DEMOSTINA DA SILVA ALVARES"/>
  </r>
  <r>
    <s v="406375"/>
    <s v="014.193.737-81"/>
    <n v="1419373781"/>
    <x v="11"/>
    <s v="CONVIVA INGÁ"/>
    <s v="308"/>
    <s v="Comissão"/>
    <x v="0"/>
    <s v="08/08/2024"/>
    <s v="08/08/2024"/>
    <s v="09/08/2024"/>
    <x v="0"/>
    <n v="2113.75"/>
    <s v="24.591.942/0001-50"/>
    <s v="CONSTRUTEC CONSTRUÇÃO E NEGÓCIOS IMOBILIÁRIOS LTDA"/>
  </r>
  <r>
    <s v="409223"/>
    <s v="014.193.737-81"/>
    <n v="1419373781"/>
    <x v="11"/>
    <s v="Rua Jornalista Carlos Vilhena"/>
    <s v="S/N, lote 03 quadra 06"/>
    <s v="Comissão"/>
    <x v="1"/>
    <s v="25/09/2024"/>
    <m/>
    <m/>
    <x v="5"/>
    <n v="16500"/>
    <s v="305.651.627-72"/>
    <s v="Carlos Henrique Cooperman"/>
  </r>
  <r>
    <s v="409223"/>
    <s v="014.193.737-81"/>
    <n v="1419373781"/>
    <x v="11"/>
    <s v="Rua Jornalista Carlos Vilhena"/>
    <s v="S/N, lote 03 quadra 06"/>
    <s v="Comissão"/>
    <x v="0"/>
    <s v="25/09/2024"/>
    <s v="25/09/2024"/>
    <s v="26/09/2024"/>
    <x v="2"/>
    <n v="16500"/>
    <s v="753.789.907-00"/>
    <s v="Denise Maria Monteiro"/>
  </r>
  <r>
    <s v="410937"/>
    <s v="014.193.737-81"/>
    <n v="1419373781"/>
    <x v="11"/>
    <s v="Condomínio Marajó"/>
    <s v="704"/>
    <s v="Comissão"/>
    <x v="1"/>
    <s v="01/10/2024"/>
    <m/>
    <m/>
    <x v="5"/>
    <n v="1500"/>
    <s v="624.184.597-72"/>
    <s v="Álvaro Moura"/>
  </r>
  <r>
    <s v="410937"/>
    <s v="014.193.737-81"/>
    <n v="1419373781"/>
    <x v="11"/>
    <s v="Condomínio Marajó"/>
    <s v="704"/>
    <s v="Comissão"/>
    <x v="0"/>
    <s v="02/10/2024"/>
    <s v="02/10/2024"/>
    <s v="03/10/2024"/>
    <x v="9"/>
    <n v="1500"/>
    <s v="624.184.597-72"/>
    <s v="Álvaro Moura"/>
  </r>
  <r>
    <s v="410872"/>
    <s v="014.193.737-81"/>
    <n v="1419373781"/>
    <x v="11"/>
    <s v="Fit Residence Service"/>
    <s v="1304"/>
    <s v="Comissão"/>
    <x v="0"/>
    <s v="17/10/2024"/>
    <s v="16/10/2024"/>
    <s v="17/10/2024"/>
    <x v="9"/>
    <n v="4150"/>
    <s v="899.876.087-87"/>
    <s v="Edelane Freitas Agra Da Silva"/>
  </r>
  <r>
    <s v="405207"/>
    <s v="014.193.737-81"/>
    <n v="1419373781"/>
    <x v="11"/>
    <s v="Valadares"/>
    <s v="503"/>
    <s v="Comissão"/>
    <x v="0"/>
    <s v="15/07/2024"/>
    <s v="12/07/2024"/>
    <s v="13/07/2024"/>
    <x v="3"/>
    <n v="2685"/>
    <s v="106.246.577-60"/>
    <s v="Isabella Lopes Antunes Rios"/>
  </r>
  <r>
    <s v="418458"/>
    <s v="014.193.737-81"/>
    <n v="1419373781"/>
    <x v="11"/>
    <s v="THE EDGE RESIDENCES"/>
    <s v="302/02"/>
    <s v="Comissão"/>
    <x v="0"/>
    <s v="12/12/2024"/>
    <s v="12/12/2024"/>
    <s v="13/12/2024"/>
    <x v="10"/>
    <n v="31817.5"/>
    <s v="24.591.942/0001-50"/>
    <s v="CONSTRUTEC CONSTRUÇÃO E NEGÓCIOS IMOBILIÁRIOS LTDA"/>
  </r>
  <r>
    <s v="Ref 1015756"/>
    <s v="014.193.737-81"/>
    <n v="1419373781"/>
    <x v="11"/>
    <s v="Pronto"/>
    <m/>
    <s v="Prontos"/>
    <x v="1"/>
    <s v="02/01/2025"/>
    <m/>
    <m/>
    <x v="5"/>
    <n v="3400"/>
    <s v="038.811.167-45"/>
    <s v="CARLOS ALBERTO PERES KRYKHTINE"/>
  </r>
  <r>
    <s v="Ref 1015756"/>
    <s v="014.193.737-81"/>
    <n v="1419373781"/>
    <x v="11"/>
    <s v="Pronto"/>
    <m/>
    <s v="Prontos"/>
    <x v="0"/>
    <s v="02/01/2025"/>
    <s v="30/12/2024"/>
    <s v="02/01/2025"/>
    <x v="4"/>
    <n v="3400"/>
    <s v="079.800.707-98"/>
    <s v="GABRIELLE MULLER MENEZES KRYKHTINE"/>
  </r>
  <r>
    <s v="CREDIPRONTO EM  03/01/2025"/>
    <s v="014.193.737-81"/>
    <n v="1419373781"/>
    <x v="11"/>
    <s v="Financiamento"/>
    <m/>
    <s v="Financiamento"/>
    <x v="0"/>
    <s v="07/01/2025"/>
    <s v="06/01/2025"/>
    <s v="07/01/2025"/>
    <x v="4"/>
    <n v="587.4"/>
    <s v="24.591.942/0001-50"/>
    <s v="CONSTRUTEC CONSTRUÇÃO E NEGÓCIOS IMOBILIÁRIOS LTDA"/>
  </r>
  <r>
    <s v="405734"/>
    <s v="014.193.737-81"/>
    <n v="1419373781"/>
    <x v="11"/>
    <s v="Ventura Niteroi"/>
    <s v="307"/>
    <s v="Comissão"/>
    <x v="0"/>
    <s v="19/07/2024"/>
    <s v="19/07/2024"/>
    <s v="20/07/2024"/>
    <x v="3"/>
    <n v="1725"/>
    <s v="306.915.247-34"/>
    <s v="Antonio Fernando Silva De Souza"/>
  </r>
  <r>
    <s v="416351"/>
    <s v="014.193.737-81"/>
    <n v="1419373781"/>
    <x v="11"/>
    <s v="Condominio Quefren"/>
    <s v="601"/>
    <s v="Comissão"/>
    <x v="0"/>
    <s v="18/11/2024"/>
    <s v="18/11/2024"/>
    <s v="19/11/2024"/>
    <x v="1"/>
    <n v="2240"/>
    <s v="278.893.787-34"/>
    <s v="Joaquim Ricardo Pinto"/>
  </r>
  <r>
    <s v="415691"/>
    <s v="014.193.737-81"/>
    <n v="1419373781"/>
    <x v="11"/>
    <s v="CONVIVA CAMBOINHAS LIFE"/>
    <s v="210/01"/>
    <s v="Comissão"/>
    <x v="0"/>
    <s v="22/11/2024"/>
    <s v="22/11/2024"/>
    <s v="23/11/2024"/>
    <x v="1"/>
    <n v="2002.06"/>
    <s v="24.591.942/0001-50"/>
    <s v="CONSTRUTEC CONSTRUÇÃO E NEGÓCIOS IMOBILIÁRIOS LTDA"/>
  </r>
  <r>
    <s v="419280"/>
    <s v="014.193.737-81"/>
    <n v="1419373781"/>
    <x v="11"/>
    <s v="Condomínio do Edifício Mem de Sá"/>
    <s v="204"/>
    <s v="Comissão"/>
    <x v="0"/>
    <s v="16/01/2025"/>
    <s v="16/01/2025"/>
    <s v="17/01/2025"/>
    <x v="4"/>
    <n v="3850"/>
    <s v="537.580.137-04"/>
    <s v="Heraldo Soares Caldeira"/>
  </r>
  <r>
    <s v="419596"/>
    <s v="014.193.737-81"/>
    <n v="1419373781"/>
    <x v="11"/>
    <s v="CONVIVA PIRATININGA"/>
    <s v="504"/>
    <s v="Comissão"/>
    <x v="0"/>
    <s v="22/01/2025"/>
    <s v="21/01/2025"/>
    <s v="22/01/2025"/>
    <x v="4"/>
    <n v="3560"/>
    <s v="24.591.942/0001-50"/>
    <s v="CONSTRUTEC CONSTRUÇÃO E NEGÓCIOS IMOBILIÁRIOS LTDA"/>
  </r>
  <r>
    <s v="420734"/>
    <s v="014.193.737-81"/>
    <n v="1419373781"/>
    <x v="11"/>
    <s v="São Joao"/>
    <s v="201"/>
    <s v="Comissão"/>
    <x v="0"/>
    <s v="28/01/2025"/>
    <s v="29/01/2025"/>
    <s v="30/01/2025"/>
    <x v="4"/>
    <n v="1500"/>
    <s v="479.268.647-49"/>
    <s v="Ana Cristina Costa Magalhaes"/>
  </r>
  <r>
    <s v="02"/>
    <s v="015.067.717-00"/>
    <n v="1506771700"/>
    <x v="12"/>
    <s v="Emile Gallé"/>
    <s v="402"/>
    <s v="Venda"/>
    <x v="0"/>
    <s v="14/03/2024"/>
    <s v="13/03/2024"/>
    <s v="14/03/2024"/>
    <x v="7"/>
    <n v="8250"/>
    <s v="834.964.327-72"/>
    <s v="Silvia Aparecida Thomazelli"/>
  </r>
  <r>
    <s v="399279"/>
    <s v="015.067.717-00"/>
    <n v="1506771700"/>
    <x v="12"/>
    <s v="Smart Style residences"/>
    <s v="1501"/>
    <s v="Venda"/>
    <x v="0"/>
    <s v="19/04/2024"/>
    <s v="18/04/2024"/>
    <s v="19/04/2024"/>
    <x v="12"/>
    <n v="4550"/>
    <s v="055.835.407-61"/>
    <s v="Carlos Alberto Brazão Papaiz"/>
  </r>
  <r>
    <s v="02"/>
    <s v="015.067.717-00"/>
    <n v="1506771700"/>
    <x v="12"/>
    <s v="Emile Gallé"/>
    <s v="402"/>
    <s v="Venda"/>
    <x v="0"/>
    <s v="25/04/2024"/>
    <s v="26/04/2024"/>
    <s v="27/04/2024"/>
    <x v="12"/>
    <n v="8250"/>
    <s v="834.964.327-72"/>
    <s v="Silvia Aparecida Thomazelli"/>
  </r>
  <r>
    <s v="400695"/>
    <s v="015.067.717-00"/>
    <n v="1506771700"/>
    <x v="12"/>
    <s v="Secundário"/>
    <m/>
    <s v="Venda"/>
    <x v="0"/>
    <s v="24/06/2024"/>
    <s v="25/06/2024"/>
    <s v="26/06/2024"/>
    <x v="8"/>
    <n v="2850"/>
    <s v="107.942.557-87"/>
    <s v="Jose Da Cunha Santos Touca"/>
  </r>
  <r>
    <s v="404429"/>
    <s v="015.067.717-00"/>
    <n v="1506771700"/>
    <x v="12"/>
    <s v="INGÁ IMPERIAL"/>
    <s v="301"/>
    <s v="Comissão"/>
    <x v="0"/>
    <s v="16/07/2024"/>
    <s v="12/07/2024"/>
    <s v="13/07/2024"/>
    <x v="3"/>
    <n v="11500"/>
    <s v="086.735.957-97"/>
    <s v="Mariana Lindenberg Gomes"/>
  </r>
  <r>
    <s v="410464"/>
    <s v="015.067.717-00"/>
    <n v="1506771700"/>
    <x v="12"/>
    <s v="ELISIO PAULO VIEIRA"/>
    <s v="404"/>
    <s v="Comissão"/>
    <x v="0"/>
    <s v="16/12/2024"/>
    <s v="16/12/2024"/>
    <s v="17/12/2024"/>
    <x v="10"/>
    <n v="1500"/>
    <s v="909.479.597-34"/>
    <s v="Vera Lúcia Matos De Melo"/>
  </r>
  <r>
    <s v="410464"/>
    <s v="015.067.717-00"/>
    <n v="1506771700"/>
    <x v="12"/>
    <s v="ELISIO PAULO VIEIRA"/>
    <s v="404"/>
    <s v="Comissão"/>
    <x v="0"/>
    <s v="16/12/2024"/>
    <s v="12/12/2024"/>
    <s v="16/12/2024"/>
    <x v="10"/>
    <n v="1500"/>
    <s v="639.693.607-06"/>
    <s v="João Batista Bastos Alves"/>
  </r>
  <r>
    <s v="419612"/>
    <s v="015.067.717-00"/>
    <n v="1506771700"/>
    <x v="12"/>
    <s v="Condomínio Village Pendotiba"/>
    <s v="28"/>
    <s v="Comissão"/>
    <x v="0"/>
    <s v="10/01/2025"/>
    <s v="09/01/2025"/>
    <s v="10/01/2025"/>
    <x v="4"/>
    <n v="7181.82"/>
    <s v="969.198.507-10"/>
    <s v="Renato Bezerra Dos Santos"/>
  </r>
  <r>
    <s v="419279"/>
    <s v="015.067.717-00"/>
    <n v="1506771700"/>
    <x v="12"/>
    <s v="Monan Grande"/>
    <s v="39"/>
    <s v="Comissão"/>
    <x v="0"/>
    <s v="03/02/2025"/>
    <s v="03/02/2025"/>
    <s v="04/02/2025"/>
    <x v="6"/>
    <n v="7000"/>
    <s v="173.779.787-91"/>
    <s v="Maria Das Dores Sá Do Amaral"/>
  </r>
  <r>
    <s v="424217"/>
    <s v="015.067.717-00"/>
    <n v="1506771700"/>
    <x v="12"/>
    <s v="EDIFICIO SÃO PEDRO"/>
    <s v="204"/>
    <s v="Comissão"/>
    <x v="0"/>
    <s v="21/03/2025"/>
    <s v="20/03/2025"/>
    <s v="21/03/2025"/>
    <x v="11"/>
    <n v="3000"/>
    <s v="612.328.237-91"/>
    <s v="José Rafael Sommerfeld"/>
  </r>
  <r>
    <s v="398639"/>
    <s v="018.999.667-65"/>
    <n v="1899966765"/>
    <x v="13"/>
    <s v="Edifício Villagio dei Fiori"/>
    <s v="207"/>
    <s v="Venda"/>
    <x v="0"/>
    <s v="12/04/2024"/>
    <s v="11/04/2024"/>
    <s v="12/04/2024"/>
    <x v="12"/>
    <n v="2300"/>
    <s v="048.083.407-55"/>
    <s v="Artur Jose Pereira Bompet"/>
  </r>
  <r>
    <s v="CREDIPRONTO EM 06/11/24"/>
    <s v="018.999.667-65"/>
    <n v="1899966765"/>
    <x v="13"/>
    <s v="CREDIPRONTO"/>
    <s v="."/>
    <s v="Financiamento"/>
    <x v="0"/>
    <s v="09/11/2024"/>
    <s v="07/11/2024"/>
    <s v="08/11/2024"/>
    <x v="1"/>
    <n v="674.8"/>
    <s v="24.591.942/0001-50"/>
    <s v="CONSTRUTEC CONSTRUÇÃO E NEGÓCIOS IMOBILIÁRIOS LTDA"/>
  </r>
  <r>
    <s v="“FAZENDA FILLOMENA CONDOMÍNIO"/>
    <s v="018.999.667-65"/>
    <n v="1899966765"/>
    <x v="13"/>
    <s v="“FAZENDA FILLOMENA CONDOMÍNIO CLUBE"/>
    <s v="10"/>
    <s v="Venda"/>
    <x v="1"/>
    <s v="03/05/2024"/>
    <m/>
    <m/>
    <x v="5"/>
    <n v="5783.4"/>
    <s v="32.126.507/0001-82"/>
    <s v="ULTRA CARE CLINICA MEDICA LTDA"/>
  </r>
  <r>
    <s v="“FAZENDA FILLOMENA CONDOMÍNIO"/>
    <s v="018.999.667-65"/>
    <n v="1899966765"/>
    <x v="13"/>
    <s v="“FAZENDA FILLOMENA CONDOMÍNIO CLUBE"/>
    <s v="10"/>
    <s v="Venda"/>
    <x v="1"/>
    <s v="03/05/2024"/>
    <m/>
    <m/>
    <x v="5"/>
    <n v="2168.7800000000002"/>
    <s v="32.126.507/0001-82"/>
    <s v="ULTRA CARE CLINICA MEDICA LTDA"/>
  </r>
  <r>
    <s v="FAZENDA FILLOMENA CONDOMÍNIO C"/>
    <s v="018.999.667-65"/>
    <n v="1899966765"/>
    <x v="13"/>
    <s v="FAZENDA FILLOMENA CONDOMÍNIO CLUBE"/>
    <s v="09"/>
    <s v="Venda"/>
    <x v="1"/>
    <s v="03/05/2024"/>
    <m/>
    <m/>
    <x v="5"/>
    <n v="5783.4"/>
    <s v="090.037.567-16"/>
    <s v="FELIPE FLACH FARAH"/>
  </r>
  <r>
    <s v="FAZENDA FILLOMENA CONDOMÍNIO C"/>
    <s v="018.999.667-65"/>
    <n v="1899966765"/>
    <x v="13"/>
    <s v="FAZENDA FILLOMENA CONDOMÍNIO CLUBE"/>
    <s v="09"/>
    <s v="Venda"/>
    <x v="1"/>
    <s v="03/05/2024"/>
    <m/>
    <m/>
    <x v="5"/>
    <n v="2168.7800000000002"/>
    <s v="090.037.567-16"/>
    <s v="FELIPE FLACH FARAH"/>
  </r>
  <r>
    <s v="FAZENDA FILLOMENA CONDOMÍNIO C"/>
    <s v="018.999.667-65"/>
    <n v="1899966765"/>
    <x v="13"/>
    <s v="FAZENDA FILLOMENA CONDOMÍNIO CLUBE"/>
    <s v="09"/>
    <s v="Venda"/>
    <x v="0"/>
    <s v="06/05/2024"/>
    <s v="03/05/2024"/>
    <s v="04/05/2024"/>
    <x v="13"/>
    <n v="2168.7800000000002"/>
    <s v="090.037.567-16"/>
    <s v="FELIPE FLACH FARAH"/>
  </r>
  <r>
    <s v="“FAZENDA FILLOMENA CONDOMÍNIO"/>
    <s v="018.999.667-65"/>
    <n v="1899966765"/>
    <x v="13"/>
    <s v="“FAZENDA FILLOMENA CONDOMÍNIO CLUBE"/>
    <s v="10"/>
    <s v="Venda"/>
    <x v="0"/>
    <s v="06/05/2024"/>
    <s v="03/05/2024"/>
    <s v="04/05/2024"/>
    <x v="13"/>
    <n v="2891.7"/>
    <s v="32.126.507/0001-82"/>
    <s v="ULTRA CARE CLINICA MEDICA LTDA"/>
  </r>
  <r>
    <s v="“FAZENDA FILLOMENA CONDOMÍNIO"/>
    <s v="018.999.667-65"/>
    <n v="1899966765"/>
    <x v="13"/>
    <s v="“FAZENDA FILLOMENA CONDOMÍNIO CLUBE"/>
    <s v="10"/>
    <s v="Venda"/>
    <x v="0"/>
    <s v="06/05/2024"/>
    <s v="03/05/2024"/>
    <s v="04/05/2024"/>
    <x v="13"/>
    <n v="2891.7"/>
    <s v="32.126.507/0001-82"/>
    <s v="ULTRA CARE CLINICA MEDICA LTDA"/>
  </r>
  <r>
    <s v="“FAZENDA FILLOMENA CONDOMÍNIO"/>
    <s v="018.999.667-65"/>
    <n v="1899966765"/>
    <x v="13"/>
    <s v="“FAZENDA FILLOMENA CONDOMÍNIO CLUBE"/>
    <s v="10"/>
    <s v="Venda"/>
    <x v="0"/>
    <s v="06/05/2024"/>
    <s v="03/05/2024"/>
    <s v="04/05/2024"/>
    <x v="13"/>
    <n v="2168.7800000000002"/>
    <s v="32.126.507/0001-82"/>
    <s v="ULTRA CARE CLINICA MEDICA LTDA"/>
  </r>
  <r>
    <s v="FAZENDA FILLOMENA CONDOMÍNIO C"/>
    <s v="018.999.667-65"/>
    <n v="1899966765"/>
    <x v="13"/>
    <s v="FAZENDA FILLOMENA CONDOMÍNIO CLUBE"/>
    <s v="09"/>
    <s v="Venda"/>
    <x v="0"/>
    <s v="06/05/2024"/>
    <s v="03/05/2024"/>
    <s v="04/05/2024"/>
    <x v="13"/>
    <n v="2891.7"/>
    <s v="090.037.567-16"/>
    <s v="FELIPE FLACH FARAH"/>
  </r>
  <r>
    <s v="FAZENDA FILLOMENA CONDOMÍNIO C"/>
    <s v="018.999.667-65"/>
    <n v="1899966765"/>
    <x v="13"/>
    <s v="FAZENDA FILLOMENA CONDOMÍNIO CLUBE"/>
    <s v="09"/>
    <s v="Venda"/>
    <x v="0"/>
    <s v="06/05/2024"/>
    <s v="03/05/2024"/>
    <s v="04/05/2024"/>
    <x v="13"/>
    <n v="2891.7"/>
    <s v="090.037.567-16"/>
    <s v="FELIPE FLACH FARAH"/>
  </r>
  <r>
    <s v="CONTRATO_UP ICARAÍ 502"/>
    <s v="018.999.667-65"/>
    <n v="1899966765"/>
    <x v="13"/>
    <s v="CONTRATO_UP ICARAÍ"/>
    <s v="502"/>
    <s v="Venda"/>
    <x v="0"/>
    <s v="08/05/2024"/>
    <s v="07/05/2024"/>
    <s v="08/05/2024"/>
    <x v="13"/>
    <n v="2769.5"/>
    <s v="307.343.807-63"/>
    <s v="Wiliam Costa Ribeiro"/>
  </r>
  <r>
    <s v="970488"/>
    <s v="018.999.667-65"/>
    <n v="1899966765"/>
    <x v="13"/>
    <s v="Edson Jones Santana"/>
    <s v="402"/>
    <s v="Comissão"/>
    <x v="0"/>
    <s v="14/05/2024"/>
    <s v="13/05/2024"/>
    <s v="14/05/2024"/>
    <x v="13"/>
    <n v="3400"/>
    <s v="083.202.087-77"/>
    <s v="Fabiana Lindenberg Dos Santos"/>
  </r>
  <r>
    <s v="400164"/>
    <s v="018.999.667-65"/>
    <n v="1899966765"/>
    <x v="13"/>
    <s v="WIND PIRATININGA"/>
    <s v="204"/>
    <s v="Comissão"/>
    <x v="0"/>
    <s v="25/07/2024"/>
    <s v="25/07/2024"/>
    <s v="26/07/2024"/>
    <x v="3"/>
    <n v="2581"/>
    <s v="24.591.942/0001-50"/>
    <s v="CONSTRUTEC CONSTRUÇÃO E NEGÓCIOS IMOBILIÁRIOS LTDA"/>
  </r>
  <r>
    <s v="416977"/>
    <s v="018.999.667-65"/>
    <n v="1899966765"/>
    <x v="13"/>
    <s v="Travessa Elzir de Almeida Brandão, 45"/>
    <s v="casa 14"/>
    <s v="Comissão"/>
    <x v="0"/>
    <s v="27/11/2024"/>
    <s v="26/11/2024"/>
    <s v="27/11/2024"/>
    <x v="1"/>
    <n v="1600"/>
    <s v="076.203.657-53"/>
    <s v="Vicente De Paula Moreira Desmarais"/>
  </r>
  <r>
    <s v="ENSEADA PARK"/>
    <s v="018.999.667-65"/>
    <n v="1899966765"/>
    <x v="13"/>
    <s v="Rua Professor Heitor Carrilho, 1"/>
    <s v="807"/>
    <s v="Comissão"/>
    <x v="0"/>
    <s v="24/05/2024"/>
    <s v="23/05/2024"/>
    <s v="24/05/2024"/>
    <x v="13"/>
    <n v="2100"/>
    <s v="080.597.797-02"/>
    <s v="MANOEL MIRANDA SERGIO"/>
  </r>
  <r>
    <s v="409178"/>
    <s v="018.999.667-65"/>
    <n v="1899966765"/>
    <x v="13"/>
    <s v="CALLE SARDEGNA"/>
    <s v="706"/>
    <s v="Comissão"/>
    <x v="0"/>
    <s v="27/09/2024"/>
    <s v="27/09/2024"/>
    <s v="28/09/2024"/>
    <x v="2"/>
    <n v="3066.05"/>
    <s v="24.591.942/0001-50"/>
    <s v="CONSTRUTEC CONSTRUÇÃO E NEGÓCIOS IMOBILIÁRIOS LTDA"/>
  </r>
  <r>
    <s v="407592"/>
    <s v="018.999.667-65"/>
    <n v="1899966765"/>
    <x v="13"/>
    <s v="Ventura Niteroi"/>
    <s v="803"/>
    <s v="Comissão"/>
    <x v="0"/>
    <s v="09/10/2024"/>
    <s v="08/10/2024"/>
    <s v="09/10/2024"/>
    <x v="9"/>
    <n v="2800"/>
    <s v="153.431.957-33"/>
    <s v="Felipe Nogueira Pinto Rochefeller"/>
  </r>
  <r>
    <s v="413344"/>
    <s v="018.999.667-65"/>
    <n v="1899966765"/>
    <x v="13"/>
    <s v="Castelnuevo"/>
    <s v="303"/>
    <s v="Comissão"/>
    <x v="0"/>
    <s v="24/10/2024"/>
    <s v="22/10/2024"/>
    <s v="23/10/2024"/>
    <x v="9"/>
    <n v="2625"/>
    <s v="001.930.667-93"/>
    <s v="Rosana Rocha Rodrigues Laterça De Almeida"/>
  </r>
  <r>
    <s v="414189"/>
    <s v="018.999.667-65"/>
    <n v="1899966765"/>
    <x v="13"/>
    <s v="CALLE MAGGIORE"/>
    <s v="706"/>
    <s v="Comissão"/>
    <x v="0"/>
    <s v="29/10/2024"/>
    <s v="29/10/2024"/>
    <s v="30/10/2024"/>
    <x v="9"/>
    <n v="3400"/>
    <s v="020.384.077-11"/>
    <s v="João Maurício Santareli Manno"/>
  </r>
  <r>
    <s v="CREDIMORAR EM 29-10-2024"/>
    <s v="018.999.667-65"/>
    <n v="1899966765"/>
    <x v="13"/>
    <s v="CREDIMORAR"/>
    <s v="103527 e 104776"/>
    <s v="Financiamento"/>
    <x v="0"/>
    <s v="31/10/2024"/>
    <s v="30/10/2024"/>
    <s v="31/10/2024"/>
    <x v="9"/>
    <n v="798.33"/>
    <s v="53.919.386/0001-04"/>
    <s v="RAMIRES &amp; CAETANO NEGOCIOS IMOBILIARIOS LTDA"/>
  </r>
  <r>
    <s v="Avenida Quintino Bocaiúva , 31"/>
    <s v="018.999.667-65"/>
    <n v="1899966765"/>
    <x v="13"/>
    <s v="Avenida Quintino Bocaiúva , 311"/>
    <s v="603"/>
    <s v="Comissão"/>
    <x v="0"/>
    <s v="05/12/2024"/>
    <s v="05/12/2024"/>
    <s v="06/12/2024"/>
    <x v="10"/>
    <n v="2250"/>
    <s v="11.699.548/0001-98"/>
    <s v="AMSC – ADMINISTRAÇÃO E LOCAÇÃO DE IMÓVEIS  PRÓPRIOS LTDA"/>
  </r>
  <r>
    <s v="418230"/>
    <s v="018.999.667-65"/>
    <n v="1899966765"/>
    <x v="13"/>
    <s v="Condomínio Do Edificio Oceano"/>
    <s v="303"/>
    <s v="Comissão"/>
    <x v="0"/>
    <s v="10/12/2024"/>
    <s v="09/12/2024"/>
    <s v="10/12/2024"/>
    <x v="10"/>
    <n v="1862.5"/>
    <s v="051.481.167-65"/>
    <s v="Ana Vieira Rangel Nunes"/>
  </r>
  <r>
    <s v="418167"/>
    <s v="018.999.667-65"/>
    <n v="1899966765"/>
    <x v="13"/>
    <s v="Avenida Quintino Bocaiúva"/>
    <s v="311/604"/>
    <s v="Comissão"/>
    <x v="0"/>
    <s v="12/12/2024"/>
    <s v="11/12/2024"/>
    <s v="12/12/2024"/>
    <x v="10"/>
    <n v="2362.5"/>
    <s v="11.699.548/0001-98"/>
    <s v="Amsc – Administração E Locação De Imóveis  Próprios Ltda"/>
  </r>
  <r>
    <s v="406300"/>
    <s v="018.999.667-65"/>
    <n v="1899966765"/>
    <x v="13"/>
    <s v="DIJON RESIDENCE"/>
    <s v="1001"/>
    <s v="Comissão"/>
    <x v="0"/>
    <s v="19/08/2024"/>
    <s v="19/08/2024"/>
    <s v="20/08/2024"/>
    <x v="0"/>
    <n v="2581"/>
    <s v="24.591.942/0001-50"/>
    <s v="CONSTRUTEC CONSTRUÇÃO E NEGÓCIOS IMOBILIÁRIOS LTDA"/>
  </r>
  <r>
    <s v="406776"/>
    <s v="018.999.667-65"/>
    <n v="1899966765"/>
    <x v="13"/>
    <s v="Secundário"/>
    <s v="302"/>
    <s v="Venda"/>
    <x v="0"/>
    <s v="27/08/2024"/>
    <s v="27/08/2024"/>
    <s v="28/08/2024"/>
    <x v="0"/>
    <n v="5500"/>
    <s v="794.864.957-34"/>
    <s v="Marisa Mendonça Amaral Buck"/>
  </r>
  <r>
    <s v="416977"/>
    <s v="018.999.667-65"/>
    <n v="1899966765"/>
    <x v="13"/>
    <s v="Travessa Elzir de Almeida Brandão, 45"/>
    <s v="casa 14"/>
    <s v="Comissão"/>
    <x v="1"/>
    <s v="25/11/2024"/>
    <m/>
    <m/>
    <x v="5"/>
    <n v="1600"/>
    <s v="076.203.657-53"/>
    <s v="Vicente De Paula Moreira Desmarais"/>
  </r>
  <r>
    <s v="CREDIPRONTO EM 30/01/2025"/>
    <s v="018.999.667-65"/>
    <n v="1899966765"/>
    <x v="13"/>
    <s v="Financiamento"/>
    <m/>
    <s v="Financiamento"/>
    <x v="0"/>
    <s v="31/01/2025"/>
    <s v="30/01/2025"/>
    <s v="31/01/2025"/>
    <x v="4"/>
    <n v="630"/>
    <s v="24.591.942/0001-50"/>
    <s v="CONSTRUTEC CONSTRUÇÃO E NEGÓCIOS IMOBILIÁRIOS LTDA"/>
  </r>
  <r>
    <s v="410697"/>
    <s v="018.999.667-65"/>
    <n v="1899966765"/>
    <x v="13"/>
    <s v="Condomínio Paul Ricardd"/>
    <s v="1402"/>
    <s v="Comissão"/>
    <x v="0"/>
    <s v="23/09/2024"/>
    <s v="20/09/2024"/>
    <s v="21/09/2024"/>
    <x v="2"/>
    <n v="1500"/>
    <s v="991.839.868-04"/>
    <s v="Paulo Rodrigues"/>
  </r>
  <r>
    <s v="CREDIPRONTO EM 28/02/2025"/>
    <s v="018.999.667-65"/>
    <n v="1899966765"/>
    <x v="13"/>
    <s v="Financiamento"/>
    <m/>
    <s v="Financiamento"/>
    <x v="0"/>
    <s v="07/03/2025"/>
    <s v="28/02/2025"/>
    <s v="01/03/2025"/>
    <x v="11"/>
    <n v="360.45"/>
    <s v="24.591.942/0001-50"/>
    <s v="CONSTRUTEC CONSTRUÇÃO E NEGÓCIOS IMOBILIÁRIOS LTDA"/>
  </r>
  <r>
    <s v="415668"/>
    <s v="018.999.667-65"/>
    <n v="1899966765"/>
    <x v="13"/>
    <s v="Condomínio Uba"/>
    <s v="10"/>
    <s v="Comissão"/>
    <x v="0"/>
    <s v="14/01/2025"/>
    <s v="14/01/2025"/>
    <s v="16/01/2025"/>
    <x v="4"/>
    <n v="17290"/>
    <s v="759.562.927-68"/>
    <s v="Alexandre Falcão Correa"/>
  </r>
  <r>
    <s v="423994"/>
    <s v="018.999.667-65"/>
    <n v="1899966765"/>
    <x v="13"/>
    <s v="Chateau D'àvignon"/>
    <s v="602"/>
    <s v="Comissão"/>
    <x v="0"/>
    <s v="18/03/2025"/>
    <s v="18/03/2025"/>
    <s v="19/03/2025"/>
    <x v="11"/>
    <n v="2950"/>
    <s v="018.594.337-31"/>
    <s v="Ana Claudia De Souza Teixera"/>
  </r>
  <r>
    <s v="423177"/>
    <s v="018.999.667-65"/>
    <n v="1899966765"/>
    <x v="13"/>
    <s v="Ed Calle Venezia"/>
    <s v="904"/>
    <s v="Comissão"/>
    <x v="1"/>
    <s v="24/03/2025"/>
    <m/>
    <m/>
    <x v="5"/>
    <n v="5813.39"/>
    <s v="852.449.107-87"/>
    <s v="Geysa De Sá Troise"/>
  </r>
  <r>
    <s v="424217"/>
    <s v="018.999.667-65"/>
    <n v="1899966765"/>
    <x v="13"/>
    <s v="EDIFICIO SÃO PEDRO"/>
    <s v="204"/>
    <s v="Comissão"/>
    <x v="0"/>
    <s v="21/03/2025"/>
    <s v="20/03/2025"/>
    <s v="21/03/2025"/>
    <x v="11"/>
    <n v="1500"/>
    <s v="612.328.237-91"/>
    <s v="José Rafael Sommerfeld"/>
  </r>
  <r>
    <s v="423177"/>
    <s v="018.999.667-65"/>
    <n v="1899966765"/>
    <x v="13"/>
    <s v="Ed Calle Venezia"/>
    <s v="904"/>
    <s v="Comissão"/>
    <x v="0"/>
    <s v="27/03/2025"/>
    <s v="24/03/2025"/>
    <s v="25/03/2025"/>
    <x v="11"/>
    <n v="5813.39"/>
    <s v="852.449.107-87"/>
    <s v="Geysa De Sá Troise"/>
  </r>
  <r>
    <s v="02"/>
    <s v="019.157.287-03"/>
    <n v="1915728703"/>
    <x v="14"/>
    <s v="Emile Gallé"/>
    <s v="402"/>
    <s v="Venda"/>
    <x v="0"/>
    <s v="14/03/2024"/>
    <s v="13/03/2024"/>
    <s v="14/03/2024"/>
    <x v="7"/>
    <n v="4125"/>
    <s v="834.964.327-72"/>
    <s v="Silvia Aparecida Thomazelli"/>
  </r>
  <r>
    <s v="413266"/>
    <s v="019.157.287-03"/>
    <n v="1915728703"/>
    <x v="14"/>
    <s v="Condomínio do Edifícil Nemi"/>
    <s v="405"/>
    <s v="Comissão"/>
    <x v="0"/>
    <s v="12/11/2024"/>
    <s v="08/11/2024"/>
    <s v="12/11/2024"/>
    <x v="1"/>
    <n v="1500"/>
    <s v="753.618.177-91"/>
    <s v="Carlos Alberto Lessa Guimarães"/>
  </r>
  <r>
    <s v="02"/>
    <s v="019.157.287-03"/>
    <n v="1915728703"/>
    <x v="14"/>
    <s v="Emile Gallé"/>
    <s v="402"/>
    <s v="Venda"/>
    <x v="0"/>
    <s v="25/04/2024"/>
    <s v="26/04/2024"/>
    <s v="27/04/2024"/>
    <x v="12"/>
    <n v="4125"/>
    <s v="834.964.327-72"/>
    <s v="Silvia Aparecida Thomazelli"/>
  </r>
  <r>
    <s v="410930"/>
    <s v="019.157.287-03"/>
    <n v="1915728703"/>
    <x v="14"/>
    <s v="Condomínio Parque Sol do Porto"/>
    <s v="102 bl 10"/>
    <s v="Comissão"/>
    <x v="0"/>
    <s v="13/11/2024"/>
    <s v="12/11/2024"/>
    <s v="13/11/2024"/>
    <x v="1"/>
    <n v="675"/>
    <s v="119.897.467-21"/>
    <s v="Carla Porto De Oliveira Barreto"/>
  </r>
  <r>
    <s v="1009748"/>
    <s v="019.157.287-03"/>
    <n v="1915728703"/>
    <x v="14"/>
    <s v="Primario"/>
    <s v="608"/>
    <s v="Venda"/>
    <x v="0"/>
    <s v="09/09/2024"/>
    <s v="09/09/2024"/>
    <s v="10/09/2024"/>
    <x v="2"/>
    <n v="1825"/>
    <s v="733.291.007-10"/>
    <s v="ROSANE SILVADO MENDES"/>
  </r>
  <r>
    <s v="410930"/>
    <s v="019.157.287-03"/>
    <n v="1915728703"/>
    <x v="14"/>
    <s v="Condomínio Parque Sol do Porto"/>
    <s v="102 bl 10"/>
    <s v="Comissão"/>
    <x v="0"/>
    <s v="11/12/2024"/>
    <s v="10/12/2024"/>
    <s v="11/12/2024"/>
    <x v="10"/>
    <n v="825"/>
    <s v="119.897.467-21"/>
    <s v="Carla Porto De Oliveira Barreto"/>
  </r>
  <r>
    <s v="CREDIMORAR em 2025"/>
    <s v="019.157.287-03"/>
    <n v="1915728703"/>
    <x v="14"/>
    <s v="Financiamento"/>
    <s v="2025"/>
    <s v="Financiamento"/>
    <x v="0"/>
    <s v="07/02/2025"/>
    <s v="04/02/2025"/>
    <s v="05/02/2025"/>
    <x v="6"/>
    <n v="468.13"/>
    <s v="53.919.386/0001-04"/>
    <s v="RAMIRES &amp; CAETANO NEGOCIOS IMOBILIARIOS LTDA"/>
  </r>
  <r>
    <s v="423551"/>
    <s v="019.157.287-03"/>
    <n v="1915728703"/>
    <x v="14"/>
    <s v="Vila Margherita"/>
    <s v="1107"/>
    <s v="Comissão"/>
    <x v="0"/>
    <s v="11/03/2025"/>
    <s v="10/03/2025"/>
    <s v="11/03/2025"/>
    <x v="11"/>
    <n v="6900"/>
    <s v="100.429.307-07"/>
    <s v="Bruno Fernandes Costa"/>
  </r>
  <r>
    <s v="424989"/>
    <s v="019.157.287-03"/>
    <n v="1915728703"/>
    <x v="14"/>
    <s v="Residencial Ouro Verde"/>
    <s v="305"/>
    <s v="Comissão"/>
    <x v="2"/>
    <s v="31/03/2025"/>
    <m/>
    <m/>
    <x v="5"/>
    <n v="625"/>
    <s v="902.872.827-91"/>
    <s v="Daisy Moraes Barbosa De Schepper"/>
  </r>
  <r>
    <s v="420508"/>
    <s v="019.157.287-03"/>
    <n v="1915728703"/>
    <x v="14"/>
    <s v="EDIFICIO STADIUM"/>
    <s v="503"/>
    <s v="Comissão"/>
    <x v="0"/>
    <s v="23/01/2025"/>
    <s v="22/01/2025"/>
    <s v="23/01/2025"/>
    <x v="4"/>
    <n v="1500"/>
    <s v="831.023.297-72"/>
    <s v="George Alexandre Gazal Lopes"/>
  </r>
  <r>
    <s v="420575"/>
    <s v="019.157.287-03"/>
    <n v="1915728703"/>
    <x v="14"/>
    <s v="Condomínio Lucílio de Albuquerque"/>
    <s v="1104"/>
    <s v="Comissão"/>
    <x v="0"/>
    <s v="24/01/2025"/>
    <s v="24/01/2025"/>
    <s v="25/01/2025"/>
    <x v="4"/>
    <n v="3300"/>
    <s v="301.938.007-30"/>
    <s v="Joelcio Da Silva Ribeiro"/>
  </r>
  <r>
    <s v="419251"/>
    <s v="019.157.287-03"/>
    <n v="1915728703"/>
    <x v="14"/>
    <s v="CarpeDiem Residencial"/>
    <s v="301/BL 1"/>
    <s v="Comissão"/>
    <x v="0"/>
    <s v="24/12/2024"/>
    <s v="23/12/2024"/>
    <s v="24/12/2024"/>
    <x v="10"/>
    <n v="4100"/>
    <s v="010.199.697-76"/>
    <s v="Ana Rosa Bernardes De Sousa"/>
  </r>
  <r>
    <s v="424289"/>
    <s v="019.157.287-03"/>
    <n v="1915728703"/>
    <x v="14"/>
    <s v="Edifício Moments"/>
    <s v="206"/>
    <s v="Comissão"/>
    <x v="0"/>
    <s v="20/03/2025"/>
    <s v="19/03/2025"/>
    <s v="20/03/2025"/>
    <x v="11"/>
    <n v="1850"/>
    <s v="021.910.147-71"/>
    <s v="Adriana Abreu Cardoso"/>
  </r>
  <r>
    <s v="423150"/>
    <s v="019.157.287-03"/>
    <n v="1915728703"/>
    <x v="14"/>
    <s v="Rua João Paulo lI, 226"/>
    <s v="735"/>
    <s v="Comissão"/>
    <x v="0"/>
    <s v="27/03/2025"/>
    <s v="24/03/2025"/>
    <s v="25/03/2025"/>
    <x v="11"/>
    <n v="6725"/>
    <s v="261.230.617-04"/>
    <s v="Edir Palmira Lins"/>
  </r>
  <r>
    <s v="423150"/>
    <s v="019.157.287-03"/>
    <n v="1915728703"/>
    <x v="14"/>
    <s v="Rua João Paulo lI, 226"/>
    <s v="735"/>
    <s v="Comissão"/>
    <x v="0"/>
    <s v="27/03/2025"/>
    <s v="24/03/2025"/>
    <s v="25/03/2025"/>
    <x v="11"/>
    <n v="3362.5"/>
    <s v="261.230.617-04"/>
    <s v="Edir Palmira Lins"/>
  </r>
  <r>
    <s v="424289"/>
    <s v="019.157.287-03"/>
    <n v="1915728703"/>
    <x v="14"/>
    <s v="Edifício Moments"/>
    <s v="206"/>
    <s v="Comissão"/>
    <x v="0"/>
    <s v="28/03/2025"/>
    <s v="27/03/2025"/>
    <s v="28/03/2025"/>
    <x v="11"/>
    <n v="1850"/>
    <s v="043.976.997-39"/>
    <s v="Juliano Maia Coutinho"/>
  </r>
  <r>
    <s v="412566"/>
    <s v="019.158.227-18"/>
    <n v="1915822718"/>
    <x v="15"/>
    <s v="Chambord Grimaldi"/>
    <s v="604"/>
    <s v="Comissão"/>
    <x v="0"/>
    <s v="02/12/2024"/>
    <s v="02/12/2024"/>
    <s v="03/12/2024"/>
    <x v="10"/>
    <n v="1682.5"/>
    <s v="015.001.027-33"/>
    <s v="Alexandre Castro Pessoa"/>
  </r>
  <r>
    <s v="416708"/>
    <s v="019.158.227-18"/>
    <n v="1915822718"/>
    <x v="15"/>
    <s v="Icaraí Towers Residencial Club"/>
    <s v="703/01"/>
    <s v="Comissão"/>
    <x v="0"/>
    <s v="27/11/2024"/>
    <s v="26/11/2024"/>
    <s v="27/11/2024"/>
    <x v="1"/>
    <n v="3000"/>
    <s v="124.527.637-99"/>
    <s v="Norberto Montani Martins"/>
  </r>
  <r>
    <s v="410678"/>
    <s v="019.158.227-18"/>
    <n v="1915822718"/>
    <x v="15"/>
    <s v="Primario"/>
    <s v="303"/>
    <s v="Venda"/>
    <x v="0"/>
    <s v="14/10/2024"/>
    <s v="11/10/2024"/>
    <s v="14/10/2024"/>
    <x v="9"/>
    <n v="7104"/>
    <s v="093.526.667-47"/>
    <s v="FERNANDA TITO COSTA DE ALMEIDA"/>
  </r>
  <r>
    <s v="405160"/>
    <s v="019.158.227-18"/>
    <n v="1915822718"/>
    <x v="15"/>
    <s v="Rua Tapajós"/>
    <s v="26"/>
    <s v="Comissão"/>
    <x v="1"/>
    <s v="09/07/2024"/>
    <m/>
    <m/>
    <x v="5"/>
    <n v="6000"/>
    <s v="051.714.097-73"/>
    <s v="Mario Luis Pires Gonçalves Ribeiro"/>
  </r>
  <r>
    <s v="405160"/>
    <s v="019.158.227-18"/>
    <n v="1915822718"/>
    <x v="15"/>
    <s v="Rua Tapajós"/>
    <s v="26"/>
    <s v="Comissão"/>
    <x v="1"/>
    <s v="10/07/2024"/>
    <m/>
    <m/>
    <x v="5"/>
    <n v="3000"/>
    <s v="051.714.097-73"/>
    <s v="Mario Luis Pires Gonçalves Ribeiro"/>
  </r>
  <r>
    <s v="405160"/>
    <s v="019.158.227-18"/>
    <n v="1915822718"/>
    <x v="15"/>
    <s v="Rua Tapajós"/>
    <s v="26"/>
    <s v="Comissão"/>
    <x v="1"/>
    <s v="10/07/2024"/>
    <m/>
    <m/>
    <x v="5"/>
    <n v="3000"/>
    <s v="051.714.097-73"/>
    <s v="Mario Luis Pires Gonçalves Ribeiro"/>
  </r>
  <r>
    <s v="405160"/>
    <s v="019.158.227-18"/>
    <n v="1915822718"/>
    <x v="15"/>
    <s v="Rua Tapajós"/>
    <s v="26"/>
    <s v="Comissão"/>
    <x v="0"/>
    <s v="11/07/2024"/>
    <s v="11/07/2024"/>
    <s v="12/07/2024"/>
    <x v="3"/>
    <n v="6000"/>
    <s v="051.714.097-73"/>
    <s v="Mario Luis Pires Gonçalves Ribeiro"/>
  </r>
  <r>
    <s v="408900"/>
    <s v="019.158.227-18"/>
    <n v="1915822718"/>
    <x v="15"/>
    <s v="Del Labor"/>
    <s v="907"/>
    <s v="Comissão"/>
    <x v="0"/>
    <s v="23/09/2024"/>
    <s v="23/09/2024"/>
    <s v="24/09/2024"/>
    <x v="2"/>
    <n v="2000"/>
    <s v="919.424.387-53"/>
    <s v="Ana Leonor Motta Marques"/>
  </r>
  <r>
    <s v="405912"/>
    <s v="019.158.227-18"/>
    <n v="1915822718"/>
    <x v="15"/>
    <s v="Rua Júlio Braga 36"/>
    <m/>
    <s v="Comissão"/>
    <x v="0"/>
    <s v="24/09/2024"/>
    <s v="24/09/2024"/>
    <s v="25/09/2024"/>
    <x v="2"/>
    <n v="17000"/>
    <s v="042.771.397-87"/>
    <s v="Luiz Fernandes Faria De Matos"/>
  </r>
  <r>
    <s v="419130"/>
    <s v="019.158.227-18"/>
    <n v="1915822718"/>
    <x v="15"/>
    <s v="Pronto"/>
    <s v="803"/>
    <s v="Prontos"/>
    <x v="0"/>
    <s v="22/01/2025"/>
    <s v="21/01/2025"/>
    <s v="22/01/2025"/>
    <x v="4"/>
    <n v="1750"/>
    <s v="745.250.857-20"/>
    <s v="Maria Alice De Vasconcellos Figueira"/>
  </r>
  <r>
    <s v="424289"/>
    <s v="019.158.227-18"/>
    <n v="1915822718"/>
    <x v="15"/>
    <s v="Edifício Moments"/>
    <s v="206"/>
    <s v="Comissão"/>
    <x v="0"/>
    <s v="20/03/2025"/>
    <s v="19/03/2025"/>
    <s v="20/03/2025"/>
    <x v="11"/>
    <n v="7400"/>
    <s v="021.910.147-71"/>
    <s v="Adriana Abreu Cardoso"/>
  </r>
  <r>
    <s v="424289"/>
    <s v="019.158.227-18"/>
    <n v="1915822718"/>
    <x v="15"/>
    <s v="Edifício Moments"/>
    <s v="206"/>
    <s v="Comissão"/>
    <x v="0"/>
    <s v="28/03/2025"/>
    <s v="27/03/2025"/>
    <s v="28/03/2025"/>
    <x v="11"/>
    <n v="7400"/>
    <s v="043.976.997-39"/>
    <s v="Juliano Maia Coutinho"/>
  </r>
  <r>
    <s v="CREDIMORAR EM 29-10-2024"/>
    <s v="019.707.977-62"/>
    <n v="1970797762"/>
    <x v="16"/>
    <s v="CREDIMORAR"/>
    <s v="103527 e 104776"/>
    <s v="Financiamento"/>
    <x v="0"/>
    <s v="31/10/2024"/>
    <s v="30/10/2024"/>
    <s v="31/10/2024"/>
    <x v="9"/>
    <n v="93.52"/>
    <s v="53.919.386/0001-04"/>
    <s v="RAMIRES &amp; CAETANO NEGOCIOS IMOBILIARIOS LTDA"/>
  </r>
  <r>
    <s v="414342"/>
    <s v="019.707.977-62"/>
    <n v="1970797762"/>
    <x v="16"/>
    <s v="Rua Doutor Francisco Cazes, 242"/>
    <s v="242"/>
    <s v="Comissão"/>
    <x v="0"/>
    <s v="01/11/2024"/>
    <s v="01/11/2024"/>
    <s v="04/11/2024"/>
    <x v="1"/>
    <n v="325"/>
    <s v="010.804.567-67"/>
    <s v="Danielle Sampaio Cordeiro"/>
  </r>
  <r>
    <s v="406921"/>
    <s v="019.707.977-62"/>
    <n v="1970797762"/>
    <x v="16"/>
    <s v="Condomínio Princesa Érika"/>
    <s v="1301"/>
    <s v="Comissão"/>
    <x v="0"/>
    <s v="04/11/2024"/>
    <s v="01/11/2024"/>
    <s v="04/11/2024"/>
    <x v="1"/>
    <n v="1150"/>
    <s v="128.840.797-18"/>
    <s v="George Gabriel Henrique Bezerra"/>
  </r>
  <r>
    <s v="01"/>
    <s v="019.707.977-62"/>
    <n v="1970797762"/>
    <x v="16"/>
    <s v="Sou + Icaraí"/>
    <s v="902"/>
    <s v="Revenda"/>
    <x v="0"/>
    <s v="15/03/2024"/>
    <s v="12/03/2024"/>
    <s v="13/03/2024"/>
    <x v="7"/>
    <n v="693.6"/>
    <s v="151.391.207-04"/>
    <s v="GABRIEL ESTABILE ANTUNES SANTOS"/>
  </r>
  <r>
    <s v="PV 411112"/>
    <s v="019.707.977-62"/>
    <n v="1970797762"/>
    <x v="16"/>
    <s v="JARDIM DOS MANACÁS"/>
    <s v="702"/>
    <s v="Comissão"/>
    <x v="0"/>
    <s v="06/11/2024"/>
    <s v="06/11/2024"/>
    <s v="07/11/2024"/>
    <x v="1"/>
    <n v="574.94000000000005"/>
    <s v="24.591.942/0001-50"/>
    <s v="CONSTRUTEC CONSTRUÇÃO E NEGÓCIOS IMOBILIÁRIOS LTDA"/>
  </r>
  <r>
    <s v="06"/>
    <s v="019.707.977-62"/>
    <n v="1970797762"/>
    <x v="16"/>
    <s v="Jardim Icaraí"/>
    <s v="1304"/>
    <s v="Venda"/>
    <x v="0"/>
    <s v="26/03/2024"/>
    <s v="22/03/2024"/>
    <s v="23/03/2024"/>
    <x v="7"/>
    <n v="260"/>
    <s v="200.977.197-49"/>
    <s v="Laura Rangel de Oliveira"/>
  </r>
  <r>
    <s v="408363"/>
    <s v="019.707.977-62"/>
    <n v="1970797762"/>
    <x v="16"/>
    <s v="Natividade"/>
    <s v="1103"/>
    <s v="Comissão"/>
    <x v="1"/>
    <s v="08/11/2024"/>
    <m/>
    <m/>
    <x v="5"/>
    <n v="390"/>
    <s v="222.665.267-15"/>
    <s v="Jose Luiz Correa Cardozo"/>
  </r>
  <r>
    <s v="03"/>
    <s v="019.707.977-62"/>
    <n v="1970797762"/>
    <x v="16"/>
    <s v="Barrão do Cayrú"/>
    <s v="1105"/>
    <s v="Venda"/>
    <x v="0"/>
    <s v="19/03/2024"/>
    <s v="15/03/2024"/>
    <s v="18/03/2024"/>
    <x v="7"/>
    <n v="480"/>
    <s v="010.899.307-80"/>
    <s v="Cesar Ramos Coutinho"/>
  </r>
  <r>
    <s v="02"/>
    <s v="019.707.977-62"/>
    <n v="1970797762"/>
    <x v="16"/>
    <s v="Emile Gallé"/>
    <s v="402"/>
    <s v="Venda"/>
    <x v="0"/>
    <s v="14/03/2024"/>
    <s v="13/03/2024"/>
    <s v="14/03/2024"/>
    <x v="7"/>
    <n v="825"/>
    <s v="834.964.327-72"/>
    <s v="Silvia Aparecida Thomazelli"/>
  </r>
  <r>
    <s v="06"/>
    <s v="019.707.977-62"/>
    <n v="1970797762"/>
    <x v="16"/>
    <s v="Jardim Icaraí"/>
    <s v="1304"/>
    <s v="Venda"/>
    <x v="0"/>
    <s v="26/03/2024"/>
    <s v="22/03/2024"/>
    <s v="23/03/2024"/>
    <x v="7"/>
    <n v="260"/>
    <s v="616.356.937-72"/>
    <s v="Lucy Rangel de Olievira"/>
  </r>
  <r>
    <s v="05"/>
    <s v="019.707.977-62"/>
    <n v="1970797762"/>
    <x v="16"/>
    <s v="Edifício Calle Florida"/>
    <s v="404"/>
    <s v="Venda"/>
    <x v="0"/>
    <s v="19/03/2024"/>
    <s v="19/03/2024"/>
    <s v="20/03/2024"/>
    <x v="7"/>
    <n v="450"/>
    <s v="085.817.577-07"/>
    <s v="ANA PAULA ALMEIDA DOS SANTOS"/>
  </r>
  <r>
    <s v="CREDIPRONTO EM 06/11/24"/>
    <s v="019.707.977-62"/>
    <n v="1970797762"/>
    <x v="16"/>
    <s v="CREDIPRONTO"/>
    <s v="."/>
    <s v="Financiamento"/>
    <x v="0"/>
    <s v="09/11/2024"/>
    <s v="07/11/2024"/>
    <s v="08/11/2024"/>
    <x v="1"/>
    <n v="24.29"/>
    <s v="24.591.942/0001-50"/>
    <s v="CONSTRUTEC CONSTRUÇÃO E NEGÓCIOS IMOBILIÁRIOS LTDA"/>
  </r>
  <r>
    <s v="395746"/>
    <s v="019.707.977-62"/>
    <n v="1970797762"/>
    <x v="16"/>
    <s v="Duetto"/>
    <s v="801"/>
    <s v="Venda"/>
    <x v="0"/>
    <s v="28/03/2024"/>
    <s v="26/03/2024"/>
    <s v="27/03/2024"/>
    <x v="7"/>
    <n v="791.63"/>
    <s v="24.591.942/0001-50"/>
    <s v="CONSTRUTEC CONSTRUCAO E NEGOCIOS IMOBILIARIOS LTDA"/>
  </r>
  <r>
    <s v="395570"/>
    <s v="019.707.977-62"/>
    <n v="1970797762"/>
    <x v="16"/>
    <s v="Jardim Fazendinha Itaipu"/>
    <s v="14"/>
    <s v="Venda"/>
    <x v="0"/>
    <s v="17/04/2024"/>
    <s v="18/04/2024"/>
    <s v="19/04/2024"/>
    <x v="12"/>
    <n v="300"/>
    <s v="640.084.017-68"/>
    <s v="Marcy Mallet Soares Pagaró"/>
  </r>
  <r>
    <s v="399177"/>
    <s v="019.707.977-62"/>
    <n v="1970797762"/>
    <x v="16"/>
    <s v="Edifício Praia Dófir"/>
    <s v="302"/>
    <s v="Venda"/>
    <x v="0"/>
    <s v="18/04/2024"/>
    <s v="18/04/2024"/>
    <s v="19/04/2024"/>
    <x v="12"/>
    <n v="430"/>
    <s v="548.286.867-20"/>
    <s v="Maria Celilia de Souza Ribeiro"/>
  </r>
  <r>
    <s v="PV 415305"/>
    <s v="019.707.977-62"/>
    <n v="1970797762"/>
    <x v="16"/>
    <s v="Rua Cinquenta e Sete, S/N"/>
    <s v="lote 8 QD75"/>
    <s v="Comissão"/>
    <x v="0"/>
    <s v="07/11/2024"/>
    <s v="06/11/2024"/>
    <s v="07/11/2024"/>
    <x v="1"/>
    <n v="300"/>
    <s v="899.984.137-53"/>
    <s v="Marta Lucia De Castro Dutra"/>
  </r>
  <r>
    <s v="04"/>
    <s v="019.707.977-62"/>
    <n v="1970797762"/>
    <x v="16"/>
    <s v="Calle Sardegna"/>
    <s v="1301"/>
    <s v="Venda"/>
    <x v="0"/>
    <s v="18/03/2024"/>
    <s v="15/03/2024"/>
    <s v="18/03/2024"/>
    <x v="7"/>
    <n v="1138.49"/>
    <s v="24.591.942/0001-50"/>
    <s v="CONSTRUTEC CONSTRUCAO E NEGOCIOS IMOBILIARIOS LTDA"/>
  </r>
  <r>
    <s v="395636"/>
    <s v="019.707.977-62"/>
    <n v="1970797762"/>
    <x v="16"/>
    <s v="Edifício Porto Monte"/>
    <s v="1101"/>
    <s v="Venda"/>
    <x v="0"/>
    <s v="22/04/2024"/>
    <s v="22/04/2024"/>
    <s v="24/04/2024"/>
    <x v="12"/>
    <n v="2475"/>
    <s v="839.142.937-72"/>
    <s v="Carlos Eduardo Rangel Rodrigues"/>
  </r>
  <r>
    <s v="392595"/>
    <s v="019.707.977-62"/>
    <n v="1970797762"/>
    <x v="16"/>
    <s v="Rua João José de Carvalho - Predio nº 74"/>
    <s v="casa 01"/>
    <s v="Venda"/>
    <x v="0"/>
    <s v="02/05/2024"/>
    <s v="29/04/2024"/>
    <s v="30/04/2024"/>
    <x v="12"/>
    <n v="1100"/>
    <s v="989.863.257-72"/>
    <s v="RODOLFO EICHLER"/>
  </r>
  <r>
    <s v="398796"/>
    <s v="019.707.977-62"/>
    <n v="1970797762"/>
    <x v="16"/>
    <s v="Rua Ator Paulo Gustavo, n. 376"/>
    <s v="904"/>
    <s v="Venda"/>
    <x v="0"/>
    <s v="30/04/2024"/>
    <s v="29/04/2024"/>
    <s v="30/04/2024"/>
    <x v="12"/>
    <n v="720"/>
    <s v="043.490.247-00"/>
    <s v="LUIZ CARLOS PALMIER NUNES"/>
  </r>
  <r>
    <s v="398796"/>
    <s v="019.707.977-62"/>
    <n v="1970797762"/>
    <x v="16"/>
    <s v="Rua Ator Paulo Gustavo, n. 376"/>
    <s v="904"/>
    <s v="Venda"/>
    <x v="0"/>
    <s v="30/04/2024"/>
    <s v="29/04/2024"/>
    <s v="30/04/2024"/>
    <x v="12"/>
    <n v="240"/>
    <s v="863.566.667-49"/>
    <s v="ANDRÉ LUIZ DA FONSECA PALMIER NUNES"/>
  </r>
  <r>
    <s v="02"/>
    <s v="019.707.977-62"/>
    <n v="1970797762"/>
    <x v="16"/>
    <s v="Emile Gallé"/>
    <s v="402"/>
    <s v="Venda"/>
    <x v="0"/>
    <s v="25/04/2024"/>
    <s v="26/04/2024"/>
    <s v="27/04/2024"/>
    <x v="12"/>
    <n v="825"/>
    <s v="834.964.327-72"/>
    <s v="Silvia Aparecida Thomazelli"/>
  </r>
  <r>
    <s v="413266"/>
    <s v="019.707.977-62"/>
    <n v="1970797762"/>
    <x v="16"/>
    <s v="Condomínio do Edifícil Nemi"/>
    <s v="405"/>
    <s v="Comissão"/>
    <x v="0"/>
    <s v="12/11/2024"/>
    <s v="08/11/2024"/>
    <s v="12/11/2024"/>
    <x v="1"/>
    <n v="300"/>
    <s v="753.618.177-91"/>
    <s v="Carlos Alberto Lessa Guimarães"/>
  </r>
  <r>
    <s v="“FAZENDA FILLOMENA CONDOMÍNIO"/>
    <s v="019.707.977-62"/>
    <n v="1970797762"/>
    <x v="16"/>
    <s v="“FAZENDA FILLOMENA CONDOMÍNIO CLUBE"/>
    <s v="10"/>
    <s v="Venda"/>
    <x v="1"/>
    <s v="03/05/2024"/>
    <m/>
    <m/>
    <x v="5"/>
    <n v="361.46"/>
    <s v="32.126.507/0001-82"/>
    <s v="ULTRA CARE CLINICA MEDICA LTDA"/>
  </r>
  <r>
    <s v="FAZENDA FILLOMENA CONDOMÍNIO C"/>
    <s v="019.707.977-62"/>
    <n v="1970797762"/>
    <x v="16"/>
    <s v="FAZENDA FILLOMENA CONDOMÍNIO CLUBE"/>
    <s v="09"/>
    <s v="Venda"/>
    <x v="1"/>
    <s v="03/05/2024"/>
    <m/>
    <m/>
    <x v="5"/>
    <n v="361.46"/>
    <s v="090.037.567-16"/>
    <s v="FELIPE FLACH FARAH"/>
  </r>
  <r>
    <s v="“FAZENDA FILLOMENA CONDOMÍNIO"/>
    <s v="019.707.977-62"/>
    <n v="1970797762"/>
    <x v="16"/>
    <s v="“FAZENDA FILLOMENA CONDOMÍNIO CLUBE"/>
    <s v="10"/>
    <s v="Venda"/>
    <x v="0"/>
    <s v="06/05/2024"/>
    <s v="03/05/2024"/>
    <s v="04/05/2024"/>
    <x v="13"/>
    <n v="361.47"/>
    <s v="32.126.507/0001-82"/>
    <s v="ULTRA CARE CLINICA MEDICA LTDA"/>
  </r>
  <r>
    <s v="FAZENDA FILLOMENA CONDOMÍNIO C"/>
    <s v="019.707.977-62"/>
    <n v="1970797762"/>
    <x v="16"/>
    <s v="FAZENDA FILLOMENA CONDOMÍNIO CLUBE"/>
    <s v="09"/>
    <s v="Venda"/>
    <x v="0"/>
    <s v="06/05/2024"/>
    <s v="03/05/2024"/>
    <s v="04/05/2024"/>
    <x v="13"/>
    <n v="361.47"/>
    <s v="090.037.567-16"/>
    <s v="FELIPE FLACH FARAH"/>
  </r>
  <r>
    <s v="CONTRATO_UP ICARAÍ 502"/>
    <s v="019.707.977-62"/>
    <n v="1970797762"/>
    <x v="16"/>
    <s v="CONTRATO_UP ICARAÍ"/>
    <s v="502"/>
    <s v="Venda"/>
    <x v="0"/>
    <s v="08/05/2024"/>
    <s v="07/05/2024"/>
    <s v="08/05/2024"/>
    <x v="13"/>
    <n v="553.9"/>
    <s v="307.343.807-63"/>
    <s v="Wiliam Costa Ribeiro"/>
  </r>
  <r>
    <s v="400742"/>
    <s v="019.707.977-62"/>
    <n v="1970797762"/>
    <x v="16"/>
    <s v="Rua DRº Mario Vianna"/>
    <s v="369"/>
    <s v="Venda"/>
    <x v="0"/>
    <s v="13/05/2024"/>
    <s v="09/05/2024"/>
    <s v="10/05/2024"/>
    <x v="13"/>
    <n v="177.5"/>
    <s v="184.380.847-10"/>
    <s v="ALVARO ANTÔNIO NASCIMENTO CHAVES"/>
  </r>
  <r>
    <s v="400889"/>
    <s v="019.707.977-62"/>
    <n v="1970797762"/>
    <x v="16"/>
    <s v="Chateau de Avignon 243"/>
    <s v="2104"/>
    <s v="Venda"/>
    <x v="0"/>
    <s v="13/05/2024"/>
    <s v="13/05/2024"/>
    <s v="14/05/2024"/>
    <x v="13"/>
    <n v="600"/>
    <s v="397.082.926-72"/>
    <s v="Sandra Beatriz Pereira Lopes"/>
  </r>
  <r>
    <s v="398100"/>
    <s v="019.707.977-62"/>
    <n v="1970797762"/>
    <x v="16"/>
    <s v="Rua Cuba, 438"/>
    <s v="06"/>
    <s v="Venda"/>
    <x v="0"/>
    <s v="10/05/2024"/>
    <s v="10/05/2024"/>
    <s v="11/05/2024"/>
    <x v="13"/>
    <n v="330"/>
    <s v="335.362.017-68"/>
    <s v="Carlos Eduardo Costa de Menezes Silva"/>
  </r>
  <r>
    <s v="400827"/>
    <s v="019.707.977-62"/>
    <n v="1970797762"/>
    <x v="16"/>
    <s v="Thomas Edson"/>
    <s v="301"/>
    <s v="Comissão"/>
    <x v="1"/>
    <s v="14/05/2024"/>
    <m/>
    <m/>
    <x v="5"/>
    <n v="300"/>
    <s v="135.526.987-36"/>
    <s v="LUIZA GUIMARÃES LANNES"/>
  </r>
  <r>
    <s v="970488"/>
    <s v="019.707.977-62"/>
    <n v="1970797762"/>
    <x v="16"/>
    <s v="Edson Jones Santana"/>
    <s v="402"/>
    <s v="Comissão"/>
    <x v="0"/>
    <s v="14/05/2024"/>
    <s v="13/05/2024"/>
    <s v="14/05/2024"/>
    <x v="13"/>
    <n v="340"/>
    <s v="083.202.087-77"/>
    <s v="Fabiana Lindenberg Dos Santos"/>
  </r>
  <r>
    <s v="400827"/>
    <s v="019.707.977-62"/>
    <n v="1970797762"/>
    <x v="16"/>
    <s v="Thomas Edson"/>
    <s v="301"/>
    <s v="Comissão"/>
    <x v="0"/>
    <s v="14/05/2024"/>
    <s v="13/05/2024"/>
    <s v="15/05/2024"/>
    <x v="13"/>
    <n v="150"/>
    <s v="135.526.987-36"/>
    <s v="LUIZA GUIMARÃES LANNES"/>
  </r>
  <r>
    <s v="401209"/>
    <s v="019.707.977-62"/>
    <n v="1970797762"/>
    <x v="16"/>
    <s v="Mediterraneo Resort"/>
    <s v="312"/>
    <s v="Comissão"/>
    <x v="0"/>
    <s v="16/05/2024"/>
    <s v="15/05/2024"/>
    <s v="16/05/2024"/>
    <x v="13"/>
    <n v="390"/>
    <s v="080.424.317-40"/>
    <s v="Raquel De Mattos Lamenza"/>
  </r>
  <r>
    <s v="395873"/>
    <s v="019.707.977-62"/>
    <n v="1970797762"/>
    <x v="16"/>
    <s v="Residencial Novo Jardim"/>
    <s v="1704"/>
    <s v="Comissão"/>
    <x v="0"/>
    <s v="16/05/2024"/>
    <s v="15/05/2024"/>
    <s v="16/05/2024"/>
    <x v="13"/>
    <n v="535"/>
    <s v="142.136.134-53"/>
    <s v="Maria da Luz Ferreira Xavier"/>
  </r>
  <r>
    <s v="401285"/>
    <s v="019.707.977-62"/>
    <n v="1970797762"/>
    <x v="16"/>
    <s v="VIA SALERMO"/>
    <s v="1303"/>
    <s v="Comissão"/>
    <x v="0"/>
    <s v="17/05/2024"/>
    <s v="16/05/2024"/>
    <s v="17/05/2024"/>
    <x v="13"/>
    <n v="540"/>
    <s v="443.908.077-49"/>
    <s v="Martha Miranda da Silveira Silva"/>
  </r>
  <r>
    <s v="945346"/>
    <s v="019.707.977-62"/>
    <n v="1970797762"/>
    <x v="16"/>
    <s v="São Salvador"/>
    <s v="401"/>
    <s v="Comissão"/>
    <x v="0"/>
    <s v="22/05/2024"/>
    <s v="21/05/2024"/>
    <s v="23/05/2024"/>
    <x v="13"/>
    <n v="230"/>
    <s v="588.202.726-87"/>
    <s v="Jussara Maria Coelho Fraga"/>
  </r>
  <r>
    <s v="401929"/>
    <s v="019.707.977-62"/>
    <n v="1970797762"/>
    <x v="16"/>
    <s v="Villaggio dei Fiori"/>
    <s v="1303"/>
    <s v="Comissão"/>
    <x v="0"/>
    <s v="07/06/2024"/>
    <s v="07/06/2024"/>
    <s v="08/06/2024"/>
    <x v="8"/>
    <n v="470"/>
    <s v="006.612.617-78"/>
    <s v="CATIA PEIXOTO DE TOLEDO"/>
  </r>
  <r>
    <s v="PV 412874"/>
    <s v="019.707.977-62"/>
    <n v="1970797762"/>
    <x v="16"/>
    <s v="Florence Residencial"/>
    <s v="1201"/>
    <s v="Comissão"/>
    <x v="0"/>
    <s v="11/11/2024"/>
    <s v="11/11/2024"/>
    <s v="12/11/2024"/>
    <x v="1"/>
    <n v="562.5"/>
    <s v="678.156.937-68"/>
    <s v="Ana Tereza Antonio De Mattos"/>
  </r>
  <r>
    <s v="400827"/>
    <s v="019.707.977-62"/>
    <n v="1970797762"/>
    <x v="16"/>
    <s v="Thomas Edson"/>
    <s v="301"/>
    <s v="Comissão"/>
    <x v="0"/>
    <s v="04/06/2024"/>
    <s v="04/06/2024"/>
    <s v="05/06/2024"/>
    <x v="8"/>
    <n v="150"/>
    <s v="135.526.987-36"/>
    <s v="LUIZA GUIMARÃES LANNES"/>
  </r>
  <r>
    <s v="416095"/>
    <s v="019.707.977-62"/>
    <n v="1970797762"/>
    <x v="16"/>
    <s v="FELICE RESIDENCE"/>
    <s v="1607"/>
    <s v="Comissão"/>
    <x v="0"/>
    <s v="13/11/2024"/>
    <s v="14/11/2024"/>
    <s v="16/11/2024"/>
    <x v="1"/>
    <n v="410"/>
    <s v="832.707.607-87"/>
    <s v="Andrea Barreto Pereira"/>
  </r>
  <r>
    <s v="402370"/>
    <s v="019.707.977-62"/>
    <n v="1970797762"/>
    <x v="16"/>
    <s v="Life Style Residences"/>
    <s v="1201"/>
    <s v="Comissão"/>
    <x v="0"/>
    <s v="04/06/2024"/>
    <s v="03/06/2024"/>
    <s v="04/06/2024"/>
    <x v="8"/>
    <n v="1050"/>
    <s v="010.187.987-30"/>
    <s v="Fernando Luiz De França Araújo"/>
  </r>
  <r>
    <s v="396049"/>
    <s v="019.707.977-62"/>
    <n v="1970797762"/>
    <x v="16"/>
    <s v="Edifío Brasília"/>
    <s v="1107"/>
    <s v="Venda"/>
    <x v="0"/>
    <s v="02/04/2024"/>
    <s v="01/04/2024"/>
    <s v="02/04/2024"/>
    <x v="12"/>
    <n v="300"/>
    <s v="006.608.127-03"/>
    <s v="Ana Cristina Figueiredo Couto de Almeida"/>
  </r>
  <r>
    <s v="Edifício Paraíba"/>
    <s v="019.707.977-62"/>
    <n v="1970797762"/>
    <x v="16"/>
    <s v="Edifício Paraíba"/>
    <s v="207"/>
    <s v="Comissão"/>
    <x v="1"/>
    <s v="07/06/2024"/>
    <m/>
    <m/>
    <x v="5"/>
    <n v="390"/>
    <s v="708.788.897-87"/>
    <s v="SIMONE LUZETE CUNHA"/>
  </r>
  <r>
    <s v="401308"/>
    <s v="019.707.977-62"/>
    <n v="1970797762"/>
    <x v="16"/>
    <s v="Oasis Resort 4ª Fase"/>
    <s v="308"/>
    <s v="Comissão"/>
    <x v="0"/>
    <s v="10/06/2024"/>
    <s v="10/06/2024"/>
    <s v="11/06/2024"/>
    <x v="8"/>
    <n v="950"/>
    <s v="22.868.304/0001-08"/>
    <s v="Ocd Assessoria E Consultoria Empresarial Ltda"/>
  </r>
  <r>
    <s v="Edifício Paraíba"/>
    <s v="019.707.977-62"/>
    <n v="1970797762"/>
    <x v="16"/>
    <s v="Edifício Paraíba"/>
    <s v="207"/>
    <s v="Comissão"/>
    <x v="0"/>
    <s v="11/06/2024"/>
    <s v="10/06/2024"/>
    <s v="11/06/2024"/>
    <x v="8"/>
    <n v="390"/>
    <s v="708.788.897-87"/>
    <s v="SIMONE LUZETE CUNHA"/>
  </r>
  <r>
    <s v="961532"/>
    <s v="019.707.977-62"/>
    <n v="1970797762"/>
    <x v="16"/>
    <s v="Edificio Praia D'Ofir"/>
    <s v="303"/>
    <s v="Comissão"/>
    <x v="0"/>
    <s v="14/06/2024"/>
    <s v="10/06/2024"/>
    <s v="11/06/2024"/>
    <x v="8"/>
    <n v="190"/>
    <s v="032.267.097-71"/>
    <s v="TATHIANA PEREIRA CABRAL"/>
  </r>
  <r>
    <s v="402204"/>
    <s v="019.707.977-62"/>
    <n v="1970797762"/>
    <x v="16"/>
    <s v="Jardim dos Arcos"/>
    <s v="1803"/>
    <s v="Comissão"/>
    <x v="0"/>
    <s v="19/06/2024"/>
    <s v="19/06/2024"/>
    <s v="20/06/2024"/>
    <x v="8"/>
    <n v="300"/>
    <s v="444.355.687-72"/>
    <s v="Silvia Hiller Martins Penha"/>
  </r>
  <r>
    <s v="402204"/>
    <s v="019.707.977-62"/>
    <n v="1970797762"/>
    <x v="16"/>
    <s v="Jardim dos Arcos"/>
    <s v="1803"/>
    <s v="Comissão"/>
    <x v="0"/>
    <s v="19/06/2024"/>
    <s v="19/06/2024"/>
    <s v="20/06/2024"/>
    <x v="8"/>
    <n v="3000"/>
    <s v="444.355.687-72"/>
    <s v="Silvia Hiller Martins Penha"/>
  </r>
  <r>
    <s v="403039"/>
    <s v="019.707.977-62"/>
    <n v="1970797762"/>
    <x v="16"/>
    <s v="Edifício Bernini"/>
    <s v="702"/>
    <s v="Comissão"/>
    <x v="0"/>
    <s v="12/06/2024"/>
    <s v="11/06/2024"/>
    <s v="12/06/2024"/>
    <x v="8"/>
    <n v="693.5"/>
    <s v="955.328.467-15"/>
    <s v="Rogerio Lassance Vieitas"/>
  </r>
  <r>
    <s v="24130-082"/>
    <s v="019.707.977-62"/>
    <n v="1970797762"/>
    <x v="16"/>
    <s v="Secundário"/>
    <s v="203"/>
    <s v="Venda"/>
    <x v="1"/>
    <s v="12/06/2024"/>
    <m/>
    <m/>
    <x v="5"/>
    <n v="375"/>
    <s v="144.189.147-14"/>
    <s v="GABRIEL OLIVEIRA DE CARVALHO SENRA"/>
  </r>
  <r>
    <s v="401267"/>
    <s v="019.707.977-62"/>
    <n v="1970797762"/>
    <x v="16"/>
    <s v="Sou + Icaraí/Garden"/>
    <s v="308"/>
    <s v="Comissão"/>
    <x v="0"/>
    <s v="17/06/2024"/>
    <s v="17/06/2024"/>
    <s v="18/06/2024"/>
    <x v="8"/>
    <n v="70"/>
    <s v="101.019.207-84"/>
    <s v="CARLOS FREDERICO RANGEL DE MOURA"/>
  </r>
  <r>
    <s v="403163"/>
    <s v="019.707.977-62"/>
    <n v="1970797762"/>
    <x v="16"/>
    <s v="Secundário"/>
    <s v="1002"/>
    <s v="Venda"/>
    <x v="1"/>
    <s v="17/06/2024"/>
    <m/>
    <m/>
    <x v="5"/>
    <n v="765"/>
    <s v="821.834.657-00"/>
    <s v="Jorgina Da Costa Passos"/>
  </r>
  <r>
    <s v="403163"/>
    <s v="019.707.977-62"/>
    <n v="1970797762"/>
    <x v="16"/>
    <s v="Secundário"/>
    <s v="1002"/>
    <s v="Venda"/>
    <x v="0"/>
    <s v="17/06/2024"/>
    <s v="17/06/2024"/>
    <s v="18/06/2024"/>
    <x v="8"/>
    <n v="765"/>
    <s v="821.834.657-00"/>
    <s v="Jorgina Da Costa Passos"/>
  </r>
  <r>
    <s v="403055"/>
    <s v="019.707.977-62"/>
    <n v="1970797762"/>
    <x v="16"/>
    <s v="Edifício Aloymar"/>
    <s v="102/02"/>
    <s v="Comissão"/>
    <x v="0"/>
    <s v="19/06/2024"/>
    <s v="19/06/2024"/>
    <s v="20/06/2024"/>
    <x v="8"/>
    <n v="150"/>
    <s v="115.497.787-06"/>
    <s v="Octacilio De Sousa Leite"/>
  </r>
  <r>
    <s v="24130-082"/>
    <s v="019.707.977-62"/>
    <n v="1970797762"/>
    <x v="16"/>
    <s v="Secundário"/>
    <s v="203"/>
    <s v="Venda"/>
    <x v="0"/>
    <s v="18/06/2024"/>
    <s v="17/06/2024"/>
    <s v="20/06/2024"/>
    <x v="8"/>
    <n v="375"/>
    <s v="144.189.147-14"/>
    <s v="GABRIEL OLIVEIRA DE CARVALHO SENRA"/>
  </r>
  <r>
    <s v="403420"/>
    <s v="019.707.977-62"/>
    <n v="1970797762"/>
    <x v="16"/>
    <s v="Edifício Villa Catalunya"/>
    <s v="404"/>
    <s v="Comissão"/>
    <x v="0"/>
    <s v="20/06/2024"/>
    <s v="18/06/2024"/>
    <s v="19/06/2024"/>
    <x v="8"/>
    <n v="550"/>
    <s v="032.794.977-52"/>
    <s v="Arlete Da Silva"/>
  </r>
  <r>
    <s v="403541"/>
    <s v="019.707.977-62"/>
    <n v="1970797762"/>
    <x v="16"/>
    <s v="Visconde de Maua"/>
    <s v="201"/>
    <s v="Comissão"/>
    <x v="0"/>
    <s v="20/06/2024"/>
    <s v="20/06/2024"/>
    <s v="21/06/2024"/>
    <x v="8"/>
    <n v="300"/>
    <s v="157.553.247-60"/>
    <s v="Julia De Melo Amaral"/>
  </r>
  <r>
    <s v="400695"/>
    <s v="019.707.977-62"/>
    <n v="1970797762"/>
    <x v="16"/>
    <s v="Secundário"/>
    <m/>
    <s v="Venda"/>
    <x v="0"/>
    <s v="24/06/2024"/>
    <s v="25/06/2024"/>
    <s v="26/06/2024"/>
    <x v="8"/>
    <n v="570"/>
    <s v="107.942.557-87"/>
    <s v="Jose Da Cunha Santos Touca"/>
  </r>
  <r>
    <s v="402979"/>
    <s v="019.707.977-62"/>
    <n v="1970797762"/>
    <x v="16"/>
    <s v="Condomínio Monte Real"/>
    <s v="601"/>
    <s v="Comissão"/>
    <x v="0"/>
    <s v="28/06/2024"/>
    <s v="27/06/2024"/>
    <s v="28/06/2024"/>
    <x v="8"/>
    <n v="370"/>
    <s v="515.042.357-20"/>
    <s v="Sandra Chacon Echebarrena"/>
  </r>
  <r>
    <s v="402860"/>
    <s v="019.707.977-62"/>
    <n v="1970797762"/>
    <x v="16"/>
    <s v="Novo Jardim"/>
    <s v="1703"/>
    <s v="Comissão"/>
    <x v="0"/>
    <s v="25/06/2024"/>
    <s v="25/06/2024"/>
    <s v="26/06/2024"/>
    <x v="8"/>
    <n v="545"/>
    <s v="219.856.777-68"/>
    <s v="Neusa Pereira Silva"/>
  </r>
  <r>
    <s v="402210"/>
    <s v="019.707.977-62"/>
    <n v="1970797762"/>
    <x v="16"/>
    <s v="Liv 360 Residence"/>
    <s v="504"/>
    <s v="Comissão"/>
    <x v="0"/>
    <s v="26/06/2024"/>
    <s v="26/06/2024"/>
    <s v="27/06/2024"/>
    <x v="8"/>
    <n v="502.85"/>
    <s v="24.591.942/0001-50"/>
    <s v="CONSTRUTEC CONSTRUÇÃO E NEGÓCIOS IMOBILIÁRIOS LTDA"/>
  </r>
  <r>
    <s v="400266"/>
    <s v="019.707.977-62"/>
    <n v="1970797762"/>
    <x v="16"/>
    <s v="Secundário"/>
    <m/>
    <s v="Venda"/>
    <x v="0"/>
    <s v="28/06/2024"/>
    <s v="27/06/2024"/>
    <s v="28/06/2024"/>
    <x v="8"/>
    <n v="775"/>
    <s v="080.706.087-90"/>
    <s v="Fabricio Silva Bernardo De Souza"/>
  </r>
  <r>
    <s v="305862"/>
    <s v="019.707.977-62"/>
    <n v="1970797762"/>
    <x v="16"/>
    <s v="Premium Residence"/>
    <s v="1006"/>
    <m/>
    <x v="0"/>
    <s v="27/06/2024"/>
    <s v="27/06/2024"/>
    <s v="28/06/2024"/>
    <x v="8"/>
    <n v="645"/>
    <s v="879.774.867-68"/>
    <s v="André Rabello Gonçalves Pereira"/>
  </r>
  <r>
    <s v="410930"/>
    <s v="019.707.977-62"/>
    <n v="1970797762"/>
    <x v="16"/>
    <s v="Condomínio Parque Sol do Porto"/>
    <s v="102 bl 10"/>
    <s v="Comissão"/>
    <x v="0"/>
    <s v="13/11/2024"/>
    <s v="12/11/2024"/>
    <s v="13/11/2024"/>
    <x v="1"/>
    <n v="135"/>
    <s v="119.897.467-21"/>
    <s v="Carla Porto De Oliveira Barreto"/>
  </r>
  <r>
    <s v="404452"/>
    <s v="019.707.977-62"/>
    <n v="1970797762"/>
    <x v="16"/>
    <s v="Travessa Miracema"/>
    <s v="59"/>
    <s v="Comissão"/>
    <x v="0"/>
    <s v="02/07/2024"/>
    <s v="02/07/2024"/>
    <s v="03/07/2024"/>
    <x v="3"/>
    <n v="258.14999999999998"/>
    <s v="005.464.427-57"/>
    <s v="Regina Coeli Roupa Araujo"/>
  </r>
  <r>
    <s v="403792"/>
    <s v="019.707.977-62"/>
    <n v="1970797762"/>
    <x v="16"/>
    <s v="Rua Lopes da Cunha"/>
    <s v="104"/>
    <s v="Comissão"/>
    <x v="0"/>
    <s v="19/07/2024"/>
    <s v="19/07/2024"/>
    <s v="20/07/2024"/>
    <x v="3"/>
    <n v="350"/>
    <s v="668.587.987-49"/>
    <s v="Fabio Do Nascimento Silva"/>
  </r>
  <r>
    <s v="405917"/>
    <s v="019.707.977-62"/>
    <n v="1970797762"/>
    <x v="16"/>
    <s v="Tiradentes"/>
    <s v="1403"/>
    <s v="Comissão"/>
    <x v="0"/>
    <s v="24/07/2024"/>
    <s v="23/07/2024"/>
    <s v="24/07/2024"/>
    <x v="3"/>
    <n v="330"/>
    <s v="113.459.427-53"/>
    <s v="Paulo Roberto Jorge Da Matta"/>
  </r>
  <r>
    <s v="404908"/>
    <s v="019.707.977-62"/>
    <n v="1970797762"/>
    <x v="16"/>
    <s v="Rua Presidente João Pessoa"/>
    <s v="07"/>
    <s v="Comissão"/>
    <x v="0"/>
    <s v="24/07/2024"/>
    <s v="19/07/2024"/>
    <s v="20/07/2024"/>
    <x v="3"/>
    <n v="597.77"/>
    <s v="503.614.067-20"/>
    <s v="Carlos Adelar Lopes Moraes"/>
  </r>
  <r>
    <s v="413337"/>
    <s v="019.707.977-62"/>
    <n v="1970797762"/>
    <x v="16"/>
    <s v="Secundário"/>
    <s v="19"/>
    <s v="Venda"/>
    <x v="0"/>
    <s v="15/11/2024"/>
    <s v="13/11/2024"/>
    <s v="14/11/2024"/>
    <x v="1"/>
    <n v="200"/>
    <s v="472.350.207-68"/>
    <s v="Paulo César Souto Maior"/>
  </r>
  <r>
    <s v="405132"/>
    <s v="019.707.977-62"/>
    <n v="1970797762"/>
    <x v="16"/>
    <s v="CONVIVA CAMBOINHAS"/>
    <s v="609"/>
    <s v="Comissão"/>
    <x v="0"/>
    <s v="23/07/2024"/>
    <s v="23/07/2024"/>
    <s v="24/07/2024"/>
    <x v="3"/>
    <n v="382.7"/>
    <s v="24.591.942/0001-50"/>
    <s v="CONSTRUTEC CONSTRUÇÃO E NEGÓCIOS IMOBILIÁRIOS LTDA"/>
  </r>
  <r>
    <s v="406258"/>
    <s v="019.707.977-62"/>
    <n v="1970797762"/>
    <x v="16"/>
    <s v="Condomínio Versailles"/>
    <s v="307"/>
    <s v="Comissão"/>
    <x v="0"/>
    <s v="25/07/2024"/>
    <s v="24/07/2024"/>
    <s v="25/07/2024"/>
    <x v="3"/>
    <n v="400"/>
    <s v="077.660.867-35"/>
    <s v="Marcelo Quites França"/>
  </r>
  <r>
    <s v="405488"/>
    <s v="019.707.977-62"/>
    <n v="1970797762"/>
    <x v="16"/>
    <s v="Secundário"/>
    <s v="202"/>
    <s v="Venda"/>
    <x v="0"/>
    <s v="25/07/2024"/>
    <s v="24/07/2024"/>
    <s v="25/07/2024"/>
    <x v="3"/>
    <n v="1035"/>
    <s v="455.126.127-00"/>
    <s v="Martius Vicente Rodrigues Y Rodrigues"/>
  </r>
  <r>
    <s v="401338"/>
    <s v="019.707.977-62"/>
    <n v="1970797762"/>
    <x v="16"/>
    <s v="São Salvador"/>
    <s v="401"/>
    <s v="Comissão"/>
    <x v="0"/>
    <s v="25/07/2024"/>
    <s v="24/07/2024"/>
    <s v="25/07/2024"/>
    <x v="3"/>
    <n v="230"/>
    <s v="501.323.427-15"/>
    <s v="Edilamar Sepulveda Rocha"/>
  </r>
  <r>
    <s v="400164"/>
    <s v="019.707.977-62"/>
    <n v="1970797762"/>
    <x v="16"/>
    <s v="WIND PIRATININGA"/>
    <s v="204"/>
    <s v="Comissão"/>
    <x v="3"/>
    <s v="25/07/2024"/>
    <s v="25/07/2024"/>
    <m/>
    <x v="5"/>
    <n v="258.10000000000002"/>
    <s v="24.591.942/0001-50"/>
    <s v="CONSTRUTEC CONSTRUÇÃO E NEGÓCIOS IMOBILIÁRIOS LTDA"/>
  </r>
  <r>
    <s v="396117"/>
    <s v="019.707.977-62"/>
    <n v="1970797762"/>
    <x v="16"/>
    <s v="SOU + ICARAÍ"/>
    <s v="102"/>
    <s v="Comissão"/>
    <x v="0"/>
    <s v="25/07/2024"/>
    <s v="25/07/2024"/>
    <s v="26/07/2024"/>
    <x v="3"/>
    <n v="294.66000000000003"/>
    <s v="24.591.942/0001-50"/>
    <s v="CONSTRUTEC CONSTRUÇÃO E NEGÓCIOS IMOBILIÁRIOS LTDA"/>
  </r>
  <r>
    <s v="415442"/>
    <s v="019.707.977-62"/>
    <n v="1970797762"/>
    <x v="16"/>
    <s v="Solar Cinco de Julho"/>
    <s v="701"/>
    <s v="Comissão"/>
    <x v="0"/>
    <s v="01/12/2024"/>
    <s v="28/11/2024"/>
    <s v="29/11/2024"/>
    <x v="1"/>
    <n v="256.67"/>
    <s v="000.030.877-35"/>
    <s v="Luciana Brigido Cunha"/>
  </r>
  <r>
    <s v="411295"/>
    <s v="019.707.977-62"/>
    <n v="1970797762"/>
    <x v="16"/>
    <s v="condominio ed jardimacacias e jardim tul"/>
    <s v="1401"/>
    <s v="Comissão"/>
    <x v="0"/>
    <s v="18/11/2024"/>
    <s v="18/11/2024"/>
    <s v="19/11/2024"/>
    <x v="1"/>
    <n v="900"/>
    <s v="131.841.847-06"/>
    <s v="Nicholas Tavares Bastos Moreira Lima"/>
  </r>
  <r>
    <s v="408363"/>
    <s v="019.707.977-62"/>
    <n v="1970797762"/>
    <x v="16"/>
    <s v="Natividade"/>
    <s v="1103"/>
    <s v="Comissão"/>
    <x v="0"/>
    <s v="08/11/2024"/>
    <s v="08/11/2024"/>
    <s v="09/11/2024"/>
    <x v="1"/>
    <n v="390"/>
    <s v="222.665.267-15"/>
    <s v="Jose Luiz Correa Cardozo"/>
  </r>
  <r>
    <s v="414613"/>
    <s v="019.707.977-62"/>
    <n v="1970797762"/>
    <x v="16"/>
    <s v="SD 40"/>
    <s v="801"/>
    <s v="Comissão"/>
    <x v="0"/>
    <s v="08/11/2024"/>
    <s v="08/11/2024"/>
    <s v="09/11/2024"/>
    <x v="1"/>
    <n v="748.36"/>
    <s v="24.591.942/0001-50"/>
    <s v="CONSTRUTEC CONSTRUÇÃO E NEGÓCIOS IMOBILIÁRIOS LTDA"/>
  </r>
  <r>
    <s v="301941"/>
    <s v="019.707.977-62"/>
    <n v="1970797762"/>
    <x v="16"/>
    <s v="Rua Dr. Salomão Vergueiro da Cruz"/>
    <s v="1064"/>
    <s v="Venda"/>
    <x v="0"/>
    <s v="28/03/2024"/>
    <s v="27/03/2024"/>
    <s v="28/03/2024"/>
    <x v="7"/>
    <n v="541"/>
    <s v="125.663.027-66"/>
    <s v="DEBORA SANTOS LERBAK"/>
  </r>
  <r>
    <s v="PV 413854"/>
    <s v="019.707.977-62"/>
    <n v="1970797762"/>
    <x v="16"/>
    <s v="Vila lobos"/>
    <s v="203"/>
    <s v="Comissão"/>
    <x v="0"/>
    <s v="12/11/2024"/>
    <s v="12/11/2024"/>
    <s v="13/11/2024"/>
    <x v="1"/>
    <n v="375"/>
    <s v="037.235.357-63"/>
    <s v="Fabíola Carvalho Dos Santos"/>
  </r>
  <r>
    <s v="415442"/>
    <s v="019.707.977-62"/>
    <n v="1970797762"/>
    <x v="16"/>
    <s v="Solar Cinco de Julho"/>
    <s v="701"/>
    <s v="Comissão"/>
    <x v="0"/>
    <s v="01/12/2024"/>
    <s v="28/11/2024"/>
    <s v="29/11/2024"/>
    <x v="1"/>
    <n v="256.67"/>
    <s v="929.406.177-91"/>
    <s v="Marcos Brigido Cunha"/>
  </r>
  <r>
    <s v="401267"/>
    <s v="019.707.977-62"/>
    <n v="1970797762"/>
    <x v="16"/>
    <s v="Sou + Icaraí/Garden"/>
    <s v="308"/>
    <s v="Comissão"/>
    <x v="0"/>
    <s v="21/05/2024"/>
    <s v="20/05/2024"/>
    <s v="21/05/2024"/>
    <x v="13"/>
    <n v="203"/>
    <s v="101.019.207-84"/>
    <s v="CARLOS FREDERICO RANGEL DE MOURA"/>
  </r>
  <r>
    <s v="401543"/>
    <s v="019.707.977-62"/>
    <n v="1970797762"/>
    <x v="16"/>
    <s v="Rua Manoel Duarte, 36 - São Francisco"/>
    <s v="36"/>
    <s v="Comissão"/>
    <x v="0"/>
    <s v="22/05/2024"/>
    <s v="22/05/2024"/>
    <s v="23/05/2024"/>
    <x v="13"/>
    <n v="1150"/>
    <s v="983.157.737-04"/>
    <s v="JOÃO LAÉRCIO VILLELA AREIAS"/>
  </r>
  <r>
    <s v="401694"/>
    <s v="019.707.977-62"/>
    <n v="1970797762"/>
    <x v="16"/>
    <s v="“CALLE FIRENZE”"/>
    <s v="1003"/>
    <s v="Comissão"/>
    <x v="0"/>
    <s v="29/07/2024"/>
    <s v="26/07/2024"/>
    <s v="27/07/2024"/>
    <x v="3"/>
    <n v="380"/>
    <s v="553.405.207-49"/>
    <s v="MARCOS ARTUR LEMGRUBER"/>
  </r>
  <r>
    <s v="406304"/>
    <s v="019.707.977-62"/>
    <n v="1970797762"/>
    <x v="16"/>
    <s v="Secundário"/>
    <m/>
    <s v="Venda"/>
    <x v="0"/>
    <s v="29/07/2024"/>
    <s v="26/07/2024"/>
    <s v="27/07/2024"/>
    <x v="3"/>
    <n v="350"/>
    <s v="883.838.147-04"/>
    <s v="Bruno Costa Malta"/>
  </r>
  <r>
    <s v="405392"/>
    <s v="019.707.977-62"/>
    <n v="1970797762"/>
    <x v="16"/>
    <s v="Edificio Bouganville Rouge"/>
    <s v="605"/>
    <s v="Comissão"/>
    <x v="0"/>
    <s v="13/11/2024"/>
    <s v="12/11/2024"/>
    <s v="13/11/2024"/>
    <x v="1"/>
    <n v="83.34"/>
    <s v="055.379.697-69"/>
    <s v="Vinicius Da Costa Ria"/>
  </r>
  <r>
    <s v="405392"/>
    <s v="019.707.977-62"/>
    <n v="1970797762"/>
    <x v="16"/>
    <s v="Edificio Bouganville Rouge"/>
    <s v="605"/>
    <s v="Comissão"/>
    <x v="0"/>
    <s v="13/11/2024"/>
    <s v="12/11/2024"/>
    <s v="13/11/2024"/>
    <x v="1"/>
    <n v="83.34"/>
    <s v="094.981.077-00"/>
    <s v="Marcus Da Costa Bria"/>
  </r>
  <r>
    <s v="400258"/>
    <s v="019.707.977-62"/>
    <n v="1970797762"/>
    <x v="16"/>
    <s v="“TREND TOWER OFFICE” 09"/>
    <s v="1226"/>
    <s v="Comissão"/>
    <x v="0"/>
    <s v="21/05/2024"/>
    <s v="20/05/2024"/>
    <s v="21/05/2024"/>
    <x v="13"/>
    <n v="300"/>
    <s v="053.788.197-25"/>
    <s v="IGOR CARVALHO DE ARAÚJO CUNHA"/>
  </r>
  <r>
    <s v="971739"/>
    <s v="019.707.977-62"/>
    <n v="1970797762"/>
    <x v="16"/>
    <s v="Rua Visconde de Morais 205"/>
    <s v="Casa"/>
    <s v="Comissão"/>
    <x v="0"/>
    <s v="22/05/2024"/>
    <s v="21/05/2024"/>
    <s v="22/05/2024"/>
    <x v="13"/>
    <n v="316.67"/>
    <s v="113.514.547-49"/>
    <s v="Eliane Pires de Campos Monteiro de Barros"/>
  </r>
  <r>
    <s v="412566"/>
    <s v="019.707.977-62"/>
    <n v="1970797762"/>
    <x v="16"/>
    <s v="Chambord Grimaldi"/>
    <s v="604"/>
    <s v="Comissão"/>
    <x v="0"/>
    <s v="02/12/2024"/>
    <s v="02/12/2024"/>
    <s v="03/12/2024"/>
    <x v="10"/>
    <n v="336.5"/>
    <s v="015.001.027-33"/>
    <s v="Alexandre Castro Pessoa"/>
  </r>
  <r>
    <s v="406772"/>
    <s v="019.707.977-62"/>
    <n v="1970797762"/>
    <x v="16"/>
    <s v="Cordoba"/>
    <s v="606"/>
    <s v="Comissão"/>
    <x v="0"/>
    <s v="31/07/2024"/>
    <s v="31/07/2024"/>
    <s v="01/08/2024"/>
    <x v="0"/>
    <n v="520"/>
    <s v="022.528.747-16"/>
    <s v="Anderson Barreto De Menezes"/>
  </r>
  <r>
    <s v="400344"/>
    <s v="019.707.977-62"/>
    <n v="1970797762"/>
    <x v="16"/>
    <s v="Edifício Nilo Peçanha"/>
    <s v="703"/>
    <s v="Comissão"/>
    <x v="0"/>
    <s v="31/07/2024"/>
    <s v="31/07/2024"/>
    <s v="01/08/2024"/>
    <x v="0"/>
    <n v="530"/>
    <s v="296.242.661-15"/>
    <s v="Claudio Souza Castello Branco"/>
  </r>
  <r>
    <s v="416034"/>
    <s v="019.707.977-62"/>
    <n v="1970797762"/>
    <x v="16"/>
    <s v="NEO DESIGN ICARAÍ"/>
    <s v="306"/>
    <s v="Comissão"/>
    <x v="0"/>
    <s v="22/11/2024"/>
    <s v="22/11/2024"/>
    <s v="23/11/2024"/>
    <x v="1"/>
    <n v="400.5"/>
    <s v="24.591.942/0001-50"/>
    <s v="CONSTRUTEC CONSTRUÇÃO E NEGÓCIOS IMOBILIÁRIOS LTDA"/>
  </r>
  <r>
    <s v="405434"/>
    <s v="019.707.977-62"/>
    <n v="1970797762"/>
    <x v="16"/>
    <s v="Condominio Montreux"/>
    <s v="1006"/>
    <s v="Comissão"/>
    <x v="0"/>
    <s v="31/07/2024"/>
    <s v="31/07/2024"/>
    <s v="01/08/2024"/>
    <x v="0"/>
    <n v="650"/>
    <s v="097.912.617-76"/>
    <s v="Camille Brandão Souza Seródio"/>
  </r>
  <r>
    <s v="405976"/>
    <s v="019.707.977-62"/>
    <n v="1970797762"/>
    <x v="16"/>
    <s v="Conjunto Residencial Camilo Silva"/>
    <s v="101"/>
    <s v="Comissão"/>
    <x v="0"/>
    <s v="31/07/2024"/>
    <s v="30/07/2024"/>
    <s v="31/07/2024"/>
    <x v="3"/>
    <n v="152.5"/>
    <s v="055.682.987-50"/>
    <s v="Maria Da Conceição Ribeiro Dos Santos"/>
  </r>
  <r>
    <s v="405388"/>
    <s v="019.707.977-62"/>
    <n v="1970797762"/>
    <x v="16"/>
    <s v="Rua Achylles de Albuquerque Oliveira"/>
    <s v="Antiga Quadra 289"/>
    <s v="Comissão"/>
    <x v="0"/>
    <s v="01/08/2024"/>
    <s v="31/07/2024"/>
    <s v="01/08/2024"/>
    <x v="0"/>
    <n v="240"/>
    <s v="109.183.037-10"/>
    <s v="Nathália Cristina Souza Rozzante"/>
  </r>
  <r>
    <s v="406995"/>
    <s v="019.707.977-62"/>
    <n v="1970797762"/>
    <x v="16"/>
    <s v="CALLE MAGGIORE"/>
    <s v="1306"/>
    <s v="Comissão"/>
    <x v="0"/>
    <s v="02/08/2024"/>
    <s v="31/07/2024"/>
    <s v="01/08/2024"/>
    <x v="0"/>
    <n v="680"/>
    <s v="057.219.017-48"/>
    <s v="Carlos Augusto Leal Ferreira"/>
  </r>
  <r>
    <s v="971739"/>
    <s v="019.707.977-62"/>
    <n v="1970797762"/>
    <x v="16"/>
    <s v="Rua Visconde de Morais 205"/>
    <s v="Casa"/>
    <s v="Comissão"/>
    <x v="0"/>
    <s v="22/05/2024"/>
    <s v="21/05/2024"/>
    <s v="22/05/2024"/>
    <x v="13"/>
    <n v="316.67"/>
    <s v="306.601.227-15"/>
    <s v="Elizabeth Pires de Campos Souza"/>
  </r>
  <r>
    <s v="414578"/>
    <s v="019.707.977-62"/>
    <n v="1970797762"/>
    <x v="16"/>
    <s v="CALLE SARDEGNA"/>
    <s v="602"/>
    <s v="Comissão"/>
    <x v="0"/>
    <s v="22/11/2024"/>
    <s v="22/11/2024"/>
    <s v="23/11/2024"/>
    <x v="1"/>
    <n v="623"/>
    <s v="24.591.942/0001-50"/>
    <s v="CONSTRUTEC CONSTRUÇÃO E NEGÓCIOS IMOBILIÁRIOS LTDA"/>
  </r>
  <r>
    <s v="ENSEADA PARK"/>
    <s v="019.707.977-62"/>
    <n v="1970797762"/>
    <x v="16"/>
    <s v="Rua Professor Heitor Carrilho, 1"/>
    <s v="807"/>
    <s v="Comissão"/>
    <x v="0"/>
    <s v="24/05/2024"/>
    <s v="23/05/2024"/>
    <s v="24/05/2024"/>
    <x v="13"/>
    <n v="420"/>
    <s v="080.597.797-02"/>
    <s v="MANOEL MIRANDA SERGIO"/>
  </r>
  <r>
    <s v="406216"/>
    <s v="019.707.977-62"/>
    <n v="1970797762"/>
    <x v="16"/>
    <s v="ELDORADO I"/>
    <s v="508"/>
    <s v="Comissão"/>
    <x v="0"/>
    <s v="08/08/2024"/>
    <s v="07/08/2024"/>
    <s v="08/08/2024"/>
    <x v="0"/>
    <n v="660"/>
    <s v="055.208.847-14"/>
    <s v="Rodrigo Bergamin Brandão"/>
  </r>
  <r>
    <s v="400742"/>
    <s v="019.707.977-62"/>
    <n v="1970797762"/>
    <x v="16"/>
    <s v="Rua DRº Mario Vianna"/>
    <s v="369"/>
    <s v="Venda"/>
    <x v="1"/>
    <s v="08/08/2024"/>
    <m/>
    <m/>
    <x v="5"/>
    <n v="177.5"/>
    <s v="184.380.847-10"/>
    <s v="ALVARO ANTÔNIO NASCIMENTO CHAVES"/>
  </r>
  <r>
    <s v="397852"/>
    <s v="019.707.977-62"/>
    <n v="1970797762"/>
    <x v="16"/>
    <s v="''TOUR DE GALES''"/>
    <s v="704"/>
    <s v="Comissão"/>
    <x v="0"/>
    <s v="25/05/2024"/>
    <s v="24/05/2024"/>
    <s v="25/05/2024"/>
    <x v="13"/>
    <n v="445"/>
    <s v="040.639.297-87"/>
    <s v="DEMOSTINA DA SILVA ALVARES"/>
  </r>
  <r>
    <s v="401694"/>
    <s v="019.707.977-62"/>
    <n v="1970797762"/>
    <x v="16"/>
    <s v="“CALLE FIRENZE”"/>
    <s v="1003"/>
    <s v="Comissão"/>
    <x v="0"/>
    <s v="28/05/2024"/>
    <s v="27/05/2024"/>
    <s v="28/05/2024"/>
    <x v="13"/>
    <n v="380"/>
    <s v="553.405.207-49"/>
    <s v="MARCOS ARTUR LEMGRUBER"/>
  </r>
  <r>
    <s v="“NIRVANA  PRAIA BOUTIQUE”"/>
    <s v="019.707.977-62"/>
    <n v="1970797762"/>
    <x v="16"/>
    <s v="“NIRVANA  PRAIA BOUTIQUE”"/>
    <s v="107"/>
    <s v="Comissão"/>
    <x v="0"/>
    <s v="07/08/2024"/>
    <s v="06/08/2024"/>
    <s v="07/08/2024"/>
    <x v="0"/>
    <n v="685"/>
    <s v="720.545.657-68"/>
    <s v="ACIREMA MARIA RIBEIRO DOS SANTOS"/>
  </r>
  <r>
    <s v="415442"/>
    <s v="019.707.977-62"/>
    <n v="1970797762"/>
    <x v="16"/>
    <s v="Solar Cinco de Julho"/>
    <s v="701"/>
    <s v="Comissão"/>
    <x v="0"/>
    <s v="01/12/2024"/>
    <s v="28/11/2024"/>
    <s v="29/11/2024"/>
    <x v="1"/>
    <n v="256.67"/>
    <s v="783.838.627-68"/>
    <s v="Americo Brigido Cunha"/>
  </r>
  <r>
    <s v="412872"/>
    <s v="019.707.977-62"/>
    <n v="1970797762"/>
    <x v="16"/>
    <s v="Condomínio Itaipu Garden Hill"/>
    <s v="306/02"/>
    <s v="Comissão"/>
    <x v="0"/>
    <s v="25/11/2024"/>
    <s v="22/11/2024"/>
    <s v="25/11/2024"/>
    <x v="1"/>
    <n v="220"/>
    <s v="519.511.427-72"/>
    <s v="Lilia De Queiroz Benicio"/>
  </r>
  <r>
    <s v="961532"/>
    <s v="019.707.977-62"/>
    <n v="1970797762"/>
    <x v="16"/>
    <s v="Edificio Praia D'Ofir"/>
    <s v="303"/>
    <s v="Comissão"/>
    <x v="0"/>
    <s v="14/08/2024"/>
    <s v="09/08/2024"/>
    <s v="10/08/2024"/>
    <x v="0"/>
    <n v="190"/>
    <s v="032.267.097-71"/>
    <s v="TATHIANA PEREIRA CABRAL"/>
  </r>
  <r>
    <s v="405377"/>
    <s v="019.707.977-62"/>
    <n v="1970797762"/>
    <x v="16"/>
    <s v="VILLAGGIO DEI FIORI"/>
    <s v="206"/>
    <s v="Comissão"/>
    <x v="0"/>
    <s v="15/08/2024"/>
    <s v="09/08/2024"/>
    <s v="10/08/2024"/>
    <x v="0"/>
    <n v="430"/>
    <s v="079.933.577-05"/>
    <s v="Paula Fernanda De Maria Botelho"/>
  </r>
  <r>
    <s v="416308"/>
    <s v="019.707.977-62"/>
    <n v="1970797762"/>
    <x v="16"/>
    <s v="NIRVANA PRAIA BOUTIQUE"/>
    <s v="104  BL 01"/>
    <s v="Comissão"/>
    <x v="0"/>
    <s v="18/11/2024"/>
    <s v="18/11/2024"/>
    <s v="19/11/2024"/>
    <x v="1"/>
    <n v="1500"/>
    <s v="103.340.597-39"/>
    <s v="MATHEUS PIMENTEL PILOTTO"/>
  </r>
  <r>
    <s v="406375"/>
    <s v="019.707.977-62"/>
    <n v="1970797762"/>
    <x v="16"/>
    <s v="CONVIVA INGÁ"/>
    <s v="308"/>
    <s v="Comissão"/>
    <x v="0"/>
    <s v="08/08/2024"/>
    <s v="08/08/2024"/>
    <s v="09/08/2024"/>
    <x v="0"/>
    <n v="422.75"/>
    <s v="24.591.942/0001-50"/>
    <s v="CONSTRUTEC CONSTRUÇÃO E NEGÓCIOS IMOBILIÁRIOS LTDA"/>
  </r>
  <r>
    <s v="412076"/>
    <s v="019.707.977-62"/>
    <n v="1970797762"/>
    <x v="16"/>
    <s v="Secundário"/>
    <s v="1402"/>
    <s v="Venda"/>
    <x v="0"/>
    <s v="18/11/2024"/>
    <s v="14/11/2024"/>
    <s v="16/11/2024"/>
    <x v="1"/>
    <n v="440.18"/>
    <s v="783.995.727-72"/>
    <s v="Jean Claude Blaffeder"/>
  </r>
  <r>
    <s v="416977"/>
    <s v="019.707.977-62"/>
    <n v="1970797762"/>
    <x v="16"/>
    <s v="Travessa Elzir de Almeida Brandão, 45"/>
    <s v="casa 14"/>
    <s v="Comissão"/>
    <x v="0"/>
    <s v="27/11/2024"/>
    <s v="26/11/2024"/>
    <s v="27/11/2024"/>
    <x v="1"/>
    <n v="320"/>
    <s v="076.203.657-53"/>
    <s v="Vicente De Paula Moreira Desmarais"/>
  </r>
  <r>
    <s v="407824"/>
    <s v="019.707.977-62"/>
    <n v="1970797762"/>
    <x v="16"/>
    <s v="Global Offices"/>
    <s v="914"/>
    <s v="Comissão"/>
    <x v="0"/>
    <s v="14/08/2024"/>
    <s v="13/08/2024"/>
    <s v="14/08/2024"/>
    <x v="0"/>
    <n v="300"/>
    <s v="300.336.677-72"/>
    <s v="Evandro Cabral Feijó"/>
  </r>
  <r>
    <s v="403323"/>
    <s v="019.707.977-62"/>
    <n v="1970797762"/>
    <x v="16"/>
    <s v="Condomínio Portal do Verde"/>
    <s v="101"/>
    <s v="Comissão"/>
    <x v="0"/>
    <s v="15/08/2024"/>
    <s v="13/08/2024"/>
    <s v="14/08/2024"/>
    <x v="0"/>
    <n v="300"/>
    <s v="864.868.027-15"/>
    <s v="Eduardo Sant Anna Dos Reis"/>
  </r>
  <r>
    <s v="415590"/>
    <s v="019.707.977-62"/>
    <n v="1970797762"/>
    <x v="16"/>
    <s v="Ventura Niteroi"/>
    <s v="407 Bloco D"/>
    <s v="Comissão"/>
    <x v="0"/>
    <s v="01/12/2024"/>
    <s v="28/11/2024"/>
    <s v="29/11/2024"/>
    <x v="1"/>
    <n v="480"/>
    <s v="089.148.437-00"/>
    <s v="Higor Diniz Scaffo"/>
  </r>
  <r>
    <s v="410697"/>
    <s v="019.707.977-62"/>
    <n v="1970797762"/>
    <x v="16"/>
    <s v="Condomínio Paul Ricardd"/>
    <s v="1402"/>
    <s v="Comissão"/>
    <x v="0"/>
    <s v="23/09/2024"/>
    <s v="20/09/2024"/>
    <s v="21/09/2024"/>
    <x v="2"/>
    <n v="300"/>
    <s v="991.839.868-04"/>
    <s v="Paulo Rodrigues"/>
  </r>
  <r>
    <s v="409025"/>
    <s v="019.707.977-62"/>
    <n v="1970797762"/>
    <x v="16"/>
    <s v="SUNSET ICARAÍ"/>
    <s v="1402"/>
    <s v="Comissão"/>
    <x v="0"/>
    <s v="24/09/2024"/>
    <s v="24/09/2024"/>
    <s v="25/09/2024"/>
    <x v="2"/>
    <n v="2670"/>
    <s v="24.591.942/0001-50"/>
    <s v="CONSTRUTEC CONSTRUÇÃO E NEGÓCIOS IMOBILIÁRIOS LTDA"/>
  </r>
  <r>
    <s v="409657"/>
    <s v="019.707.977-62"/>
    <n v="1970797762"/>
    <x v="16"/>
    <s v="ÍON ICARAÍ"/>
    <s v="1602"/>
    <s v="Comissão"/>
    <x v="0"/>
    <s v="24/09/2024"/>
    <s v="24/09/2024"/>
    <s v="25/09/2024"/>
    <x v="2"/>
    <n v="711.11"/>
    <s v="24.591.942/0001-50"/>
    <s v="CONSTRUTEC CONSTRUÇÃO E NEGÓCIOS IMOBILIÁRIOS LTDA"/>
  </r>
  <r>
    <s v="410080"/>
    <s v="019.707.977-62"/>
    <n v="1970797762"/>
    <x v="16"/>
    <s v="ÍON ICARAÍ"/>
    <s v="503"/>
    <s v="Comissão"/>
    <x v="0"/>
    <s v="24/09/2024"/>
    <s v="24/09/2024"/>
    <s v="25/09/2024"/>
    <x v="2"/>
    <n v="524.21"/>
    <s v="24.591.942/0001-50"/>
    <s v="CONSTRUTEC CONSTRUÇÃO E NEGÓCIOS IMOBILIÁRIOS LTDA"/>
  </r>
  <r>
    <s v="409710"/>
    <s v="019.707.977-62"/>
    <n v="1970797762"/>
    <x v="16"/>
    <s v="ÍON ICARAÍ"/>
    <s v="801"/>
    <s v="Comissão"/>
    <x v="0"/>
    <s v="24/09/2024"/>
    <s v="24/09/2024"/>
    <s v="25/09/2024"/>
    <x v="2"/>
    <n v="862.43"/>
    <s v="24.591.942/0001-50"/>
    <s v="CONSTRUTEC CONSTRUÇÃO E NEGÓCIOS IMOBILIÁRIOS LTDA"/>
  </r>
  <r>
    <s v="410253"/>
    <s v="019.707.977-62"/>
    <n v="1970797762"/>
    <x v="16"/>
    <s v="ÍON ICARAÍ"/>
    <s v="205"/>
    <s v="Comissão"/>
    <x v="0"/>
    <s v="24/09/2024"/>
    <s v="24/09/2024"/>
    <s v="25/09/2024"/>
    <x v="2"/>
    <n v="488.61"/>
    <s v="24.591.942/0001-50"/>
    <s v="CONSTRUTEC CONSTRUÇÃO E NEGÓCIOS IMOBILIÁRIOS LTDA"/>
  </r>
  <r>
    <s v="409590"/>
    <s v="019.707.977-62"/>
    <n v="1970797762"/>
    <x v="16"/>
    <s v="Condomìnio João Batista"/>
    <s v="504"/>
    <s v="Comissão"/>
    <x v="0"/>
    <s v="01/10/2024"/>
    <s v="01/10/2024"/>
    <s v="02/10/2024"/>
    <x v="9"/>
    <n v="470"/>
    <s v="391.271.417-72"/>
    <s v="Antônio José Ramalho Borges"/>
  </r>
  <r>
    <s v="409223"/>
    <s v="019.707.977-62"/>
    <n v="1970797762"/>
    <x v="16"/>
    <s v="Rua Jornalista Carlos Vilhena"/>
    <s v="S/N, lote 03 quadra 06"/>
    <s v="Comissão"/>
    <x v="1"/>
    <s v="25/09/2024"/>
    <m/>
    <m/>
    <x v="5"/>
    <n v="1100"/>
    <s v="305.651.627-72"/>
    <s v="Carlos Henrique Cooperman"/>
  </r>
  <r>
    <s v="409670"/>
    <s v="019.707.977-62"/>
    <n v="1970797762"/>
    <x v="16"/>
    <s v="ÍON ICARAÍ"/>
    <s v="1307"/>
    <s v="Comissão"/>
    <x v="0"/>
    <s v="24/09/2024"/>
    <s v="24/09/2024"/>
    <s v="25/09/2024"/>
    <x v="2"/>
    <n v="720.01"/>
    <s v="24.591.942/0001-50"/>
    <s v="CONSTRUTEC CONSTRUÇÃO E NEGÓCIOS IMOBILIÁRIOS LTDA"/>
  </r>
  <r>
    <s v="409662"/>
    <s v="019.707.977-62"/>
    <n v="1970797762"/>
    <x v="16"/>
    <s v="ÍON ICARAÍ"/>
    <s v="1104"/>
    <s v="Comissão"/>
    <x v="0"/>
    <s v="24/09/2024"/>
    <s v="24/09/2024"/>
    <s v="25/09/2024"/>
    <x v="2"/>
    <n v="646.61"/>
    <s v="24.591.942/0001-50"/>
    <s v="CONSTRUTEC CONSTRUÇÃO E NEGÓCIOS IMOBILIÁRIOS LTDA"/>
  </r>
  <r>
    <s v="408971"/>
    <s v="019.707.977-62"/>
    <n v="1970797762"/>
    <x v="16"/>
    <s v="RESIDENCIAL TARSILA"/>
    <s v="908"/>
    <s v="Comissão"/>
    <x v="0"/>
    <s v="24/09/2024"/>
    <s v="24/09/2024"/>
    <s v="25/09/2024"/>
    <x v="2"/>
    <n v="1157"/>
    <s v="24.591.942/0001-50"/>
    <s v="CONSTRUTEC CONSTRUÇÃO E NEGÓCIOS IMOBILIÁRIOS LTDA"/>
  </r>
  <r>
    <s v="410059"/>
    <s v="019.707.977-62"/>
    <n v="1970797762"/>
    <x v="16"/>
    <s v="ÍON ICARAÍ"/>
    <s v="1201"/>
    <s v="Comissão"/>
    <x v="0"/>
    <s v="24/09/2024"/>
    <s v="24/09/2024"/>
    <s v="25/09/2024"/>
    <x v="2"/>
    <n v="978.11"/>
    <s v="24.591.942/0001-50"/>
    <s v="CONSTRUTEC CONSTRUÇÃO E NEGÓCIOS IMOBILIÁRIOS LTDA"/>
  </r>
  <r>
    <s v="409223"/>
    <s v="019.707.977-62"/>
    <n v="1970797762"/>
    <x v="16"/>
    <s v="Rua Jornalista Carlos Vilhena"/>
    <s v="S/N, lote 03 quadra 06"/>
    <s v="Comissão"/>
    <x v="0"/>
    <s v="25/09/2024"/>
    <s v="25/09/2024"/>
    <s v="26/09/2024"/>
    <x v="2"/>
    <n v="1100"/>
    <s v="753.789.907-00"/>
    <s v="Denise Maria Monteiro"/>
  </r>
  <r>
    <s v="410195"/>
    <s v="019.707.977-62"/>
    <n v="1970797762"/>
    <x v="16"/>
    <s v="ÍON ICARAÍ"/>
    <s v="611"/>
    <s v="Comissão"/>
    <x v="0"/>
    <s v="27/09/2024"/>
    <s v="27/09/2024"/>
    <s v="28/09/2024"/>
    <x v="2"/>
    <n v="488.61"/>
    <s v="24.591.942/0001-50"/>
    <s v="CONSTRUTEC CONSTRUÇÃO E NEGÓCIOS IMOBILIÁRIOS LTDA"/>
  </r>
  <r>
    <s v="409178"/>
    <s v="019.707.977-62"/>
    <n v="1970797762"/>
    <x v="16"/>
    <s v="CALLE SARDEGNA"/>
    <s v="706"/>
    <s v="Comissão"/>
    <x v="0"/>
    <s v="27/09/2024"/>
    <s v="27/09/2024"/>
    <s v="28/09/2024"/>
    <x v="2"/>
    <n v="613.21"/>
    <s v="24.591.942/0001-50"/>
    <s v="CONSTRUTEC CONSTRUÇÃO E NEGÓCIOS IMOBILIÁRIOS LTDA"/>
  </r>
  <r>
    <s v="410197"/>
    <s v="019.707.977-62"/>
    <n v="1970797762"/>
    <x v="16"/>
    <s v="ÍON ICARAÍ"/>
    <s v="612"/>
    <s v="Comissão"/>
    <x v="0"/>
    <s v="27/09/2024"/>
    <s v="27/09/2024"/>
    <s v="28/09/2024"/>
    <x v="2"/>
    <n v="488.61"/>
    <s v="24.591.942/0001-50"/>
    <s v="CONSTRUTEC CONSTRUÇÃO E NEGÓCIOS IMOBILIÁRIOS LTDA"/>
  </r>
  <r>
    <s v="410703"/>
    <s v="019.707.977-62"/>
    <n v="1970797762"/>
    <x v="16"/>
    <s v="Sardenha"/>
    <s v="408"/>
    <s v="Comissão"/>
    <x v="0"/>
    <s v="04/10/2024"/>
    <s v="04/10/2024"/>
    <s v="05/10/2024"/>
    <x v="9"/>
    <n v="675"/>
    <s v="627.024.403-04"/>
    <s v="Margarida Custódio Moura"/>
  </r>
  <r>
    <s v="410937"/>
    <s v="019.707.977-62"/>
    <n v="1970797762"/>
    <x v="16"/>
    <s v="Condomínio Marajó"/>
    <s v="704"/>
    <s v="Comissão"/>
    <x v="1"/>
    <s v="01/10/2024"/>
    <m/>
    <m/>
    <x v="5"/>
    <n v="300"/>
    <s v="624.184.597-72"/>
    <s v="Álvaro Moura"/>
  </r>
  <r>
    <s v="406765"/>
    <s v="019.707.977-62"/>
    <n v="1970797762"/>
    <x v="16"/>
    <s v="ANDRE VICTOR II"/>
    <s v="703"/>
    <s v="Comissão"/>
    <x v="0"/>
    <s v="03/12/2024"/>
    <s v="02/12/2024"/>
    <s v="03/12/2024"/>
    <x v="10"/>
    <n v="580"/>
    <s v="020.797.047-53"/>
    <s v="Maria Magdalena Da Silva Kane"/>
  </r>
  <r>
    <s v="416277"/>
    <s v="019.707.977-62"/>
    <n v="1970797762"/>
    <x v="16"/>
    <s v="Rua F"/>
    <s v="60 - Fazenda Mofreita LT 47 Casa 1"/>
    <s v="Comissão"/>
    <x v="1"/>
    <s v="19/11/2024"/>
    <m/>
    <m/>
    <x v="5"/>
    <n v="345"/>
    <s v="339.247.247-68"/>
    <s v="Americo Machado Borges"/>
  </r>
  <r>
    <s v="408676"/>
    <s v="019.707.977-62"/>
    <n v="1970797762"/>
    <x v="16"/>
    <s v="Condomínio Vivendas De Santa Rosa"/>
    <s v="1204"/>
    <s v="Comissão"/>
    <x v="0"/>
    <s v="29/11/2024"/>
    <s v="29/11/2024"/>
    <s v="02/12/2024"/>
    <x v="10"/>
    <n v="150"/>
    <s v="123.958.067-30"/>
    <s v="Sirleia Dos Remédios Santos Pache De Faria"/>
  </r>
  <r>
    <s v="410937"/>
    <s v="019.707.977-62"/>
    <n v="1970797762"/>
    <x v="16"/>
    <s v="Condomínio Marajó"/>
    <s v="704"/>
    <s v="Comissão"/>
    <x v="0"/>
    <s v="02/10/2024"/>
    <s v="02/10/2024"/>
    <s v="03/10/2024"/>
    <x v="9"/>
    <n v="300"/>
    <s v="624.184.597-72"/>
    <s v="Álvaro Moura"/>
  </r>
  <r>
    <s v="412120"/>
    <s v="019.707.977-62"/>
    <n v="1970797762"/>
    <x v="16"/>
    <s v="Flat Service"/>
    <s v="501 bl 01"/>
    <s v="Comissão"/>
    <x v="0"/>
    <s v="04/10/2024"/>
    <s v="03/10/2024"/>
    <s v="04/10/2024"/>
    <x v="9"/>
    <n v="350"/>
    <s v="034.101.007-33"/>
    <s v="Andrea Cristina Montes Da Luz Frickman"/>
  </r>
  <r>
    <s v="409386"/>
    <s v="019.707.977-62"/>
    <n v="1970797762"/>
    <x v="16"/>
    <s v="NOVOLAR GREEN LIFE"/>
    <s v="903 BL 02"/>
    <s v="Comissão"/>
    <x v="0"/>
    <s v="03/10/2024"/>
    <s v="03/10/2024"/>
    <s v="04/10/2024"/>
    <x v="9"/>
    <n v="324.85000000000002"/>
    <s v="24.591.942/0001-50"/>
    <s v="CONSTRUTEC CONSTRUÇÃO E NEGÓCIOS IMOBILIÁRIOS LTDA"/>
  </r>
  <r>
    <s v="415147"/>
    <s v="019.707.977-62"/>
    <n v="1970797762"/>
    <x v="16"/>
    <s v="CONVIVA CAMBOINHAS LIFE"/>
    <s v="210/02"/>
    <s v="Comissão"/>
    <x v="0"/>
    <s v="25/11/2024"/>
    <s v="25/11/2024"/>
    <s v="26/11/2024"/>
    <x v="1"/>
    <n v="355.91"/>
    <s v="24.591.942/0001-50"/>
    <s v="CONSTRUTEC CONSTRUÇÃO E NEGÓCIOS IMOBILIÁRIOS LTDA"/>
  </r>
  <r>
    <s v="416708"/>
    <s v="019.707.977-62"/>
    <n v="1970797762"/>
    <x v="16"/>
    <s v="Icaraí Towers Residencial Club"/>
    <s v="703/01"/>
    <s v="Comissão"/>
    <x v="0"/>
    <s v="27/11/2024"/>
    <s v="26/11/2024"/>
    <s v="27/11/2024"/>
    <x v="1"/>
    <n v="600"/>
    <s v="124.527.637-99"/>
    <s v="Norberto Montani Martins"/>
  </r>
  <r>
    <s v="407592"/>
    <s v="019.707.977-62"/>
    <n v="1970797762"/>
    <x v="16"/>
    <s v="Ventura Niteroi"/>
    <s v="803"/>
    <s v="Comissão"/>
    <x v="0"/>
    <s v="09/10/2024"/>
    <s v="08/10/2024"/>
    <s v="09/10/2024"/>
    <x v="9"/>
    <n v="600"/>
    <s v="153.431.957-33"/>
    <s v="Felipe Nogueira Pinto Rochefeller"/>
  </r>
  <r>
    <s v="416277"/>
    <s v="019.707.977-62"/>
    <n v="1970797762"/>
    <x v="16"/>
    <s v="Rua F"/>
    <s v="60 - Fazenda Mofreita LT 47 Casa 1"/>
    <s v="Comissão"/>
    <x v="0"/>
    <s v="19/11/2024"/>
    <s v="21/11/2024"/>
    <s v="22/11/2024"/>
    <x v="1"/>
    <n v="345"/>
    <s v="339.247.247-68"/>
    <s v="Americo Machado Borges"/>
  </r>
  <r>
    <s v="410840"/>
    <s v="019.707.977-62"/>
    <n v="1970797762"/>
    <x v="16"/>
    <s v="DUETTO JARDIM ICARAÍ"/>
    <s v="1002 BL 02"/>
    <s v="Comissão"/>
    <x v="0"/>
    <s v="10/10/2024"/>
    <s v="10/10/2024"/>
    <s v="11/10/2024"/>
    <x v="9"/>
    <n v="942.93"/>
    <s v="24.591.942/0001-50"/>
    <s v="CONSTRUTEC CONSTRUÇÃO E NEGÓCIOS IMOBILIÁRIOS LTDA"/>
  </r>
  <r>
    <s v="410678"/>
    <s v="019.707.977-62"/>
    <n v="1970797762"/>
    <x v="16"/>
    <s v="Primario"/>
    <s v="303"/>
    <s v="Venda"/>
    <x v="0"/>
    <s v="14/10/2024"/>
    <s v="11/10/2024"/>
    <s v="14/10/2024"/>
    <x v="9"/>
    <n v="444"/>
    <s v="093.526.667-47"/>
    <s v="FERNANDA TITO COSTA DE ALMEIDA"/>
  </r>
  <r>
    <s v="413054"/>
    <s v="019.707.977-62"/>
    <n v="1970797762"/>
    <x v="16"/>
    <s v="Montserrat"/>
    <s v="704"/>
    <s v="Comissão"/>
    <x v="0"/>
    <s v="16/10/2024"/>
    <s v="14/10/2024"/>
    <s v="15/10/2024"/>
    <x v="9"/>
    <n v="320"/>
    <s v="026.900.897-77"/>
    <s v="Luiz Alberto De Souza Lemos Filho"/>
  </r>
  <r>
    <s v="405141"/>
    <s v="019.707.977-62"/>
    <n v="1970797762"/>
    <x v="16"/>
    <s v="SOUL FONSECA CONSTRUÇÃO SPE LTDA"/>
    <s v="401"/>
    <s v="Comissão"/>
    <x v="0"/>
    <s v="15/10/2024"/>
    <s v="15/10/2024"/>
    <s v="16/10/2024"/>
    <x v="9"/>
    <n v="274.12"/>
    <s v="24.591.942/0001-50"/>
    <s v="CONSTRUTEC CONSTRUÇÃO E NEGÓCIOS IMOBILIÁRIOS LTDA"/>
  </r>
  <r>
    <s v="411490"/>
    <s v="019.707.977-62"/>
    <n v="1970797762"/>
    <x v="16"/>
    <s v="Vivenda De Icaraí"/>
    <s v="307 bl 01"/>
    <s v="Comissão"/>
    <x v="0"/>
    <s v="18/10/2024"/>
    <s v="17/10/2024"/>
    <s v="18/10/2024"/>
    <x v="9"/>
    <n v="340"/>
    <s v="896.807.907-20"/>
    <s v="Gladys Vieira Grillo"/>
  </r>
  <r>
    <s v="410872"/>
    <s v="019.707.977-62"/>
    <n v="1970797762"/>
    <x v="16"/>
    <s v="Fit Residence Service"/>
    <s v="1304"/>
    <s v="Comissão"/>
    <x v="0"/>
    <s v="17/10/2024"/>
    <s v="16/10/2024"/>
    <s v="17/10/2024"/>
    <x v="9"/>
    <n v="830"/>
    <s v="899.876.087-87"/>
    <s v="Edelane Freitas Agra Da Silva"/>
  </r>
  <r>
    <s v="411288"/>
    <s v="019.707.977-62"/>
    <n v="1970797762"/>
    <x v="16"/>
    <s v="Edifício Eça de Queiroz"/>
    <s v="1204"/>
    <s v="Comissão"/>
    <x v="0"/>
    <s v="21/10/2024"/>
    <s v="17/10/2024"/>
    <s v="18/10/2024"/>
    <x v="9"/>
    <n v="200"/>
    <s v="099.905.877-01"/>
    <s v="Juliana Paula Macci"/>
  </r>
  <r>
    <s v="411288"/>
    <s v="019.707.977-62"/>
    <n v="1970797762"/>
    <x v="16"/>
    <s v="Edifício Eça de Queiroz"/>
    <s v="1204"/>
    <s v="Comissão"/>
    <x v="0"/>
    <s v="21/10/2024"/>
    <s v="18/10/2024"/>
    <s v="19/10/2024"/>
    <x v="9"/>
    <n v="200"/>
    <s v="090.965.257-01"/>
    <s v="Jose Paulo Macci Junior"/>
  </r>
  <r>
    <s v="410612"/>
    <s v="019.707.977-62"/>
    <n v="1970797762"/>
    <x v="16"/>
    <s v="New Soho"/>
    <s v="305"/>
    <s v="Comissão"/>
    <x v="0"/>
    <s v="18/10/2024"/>
    <s v="18/10/2024"/>
    <s v="19/10/2024"/>
    <x v="9"/>
    <n v="653"/>
    <s v="323.479.527-49"/>
    <s v="Maria Da Conceição Almeida Rubim"/>
  </r>
  <r>
    <s v="411763"/>
    <s v="019.707.977-62"/>
    <n v="1970797762"/>
    <x v="16"/>
    <s v="CONVIVA CAMBOINHAS LIFE"/>
    <s v="404 BL 01"/>
    <s v="Comissão"/>
    <x v="0"/>
    <s v="18/10/2024"/>
    <s v="18/10/2024"/>
    <s v="19/10/2024"/>
    <x v="9"/>
    <n v="400.41"/>
    <s v="24.591.942/0001-50"/>
    <s v="CONSTRUTEC CONSTRUÇÃO E NEGÓCIOS IMOBILIÁRIOS LTDA"/>
  </r>
  <r>
    <s v="417333"/>
    <s v="019.707.977-62"/>
    <n v="1970797762"/>
    <x v="16"/>
    <s v="Secundário"/>
    <s v="301"/>
    <s v="Venda"/>
    <x v="0"/>
    <s v="03/12/2024"/>
    <s v="02/12/2024"/>
    <s v="03/12/2024"/>
    <x v="10"/>
    <n v="380"/>
    <s v="687.455.677-00"/>
    <s v="Sandra Rios"/>
  </r>
  <r>
    <s v="414561"/>
    <s v="019.707.977-62"/>
    <n v="1970797762"/>
    <x v="16"/>
    <s v="Condominio do Edificio Antunes"/>
    <s v="102 A"/>
    <s v="Comissão"/>
    <x v="0"/>
    <s v="03/12/2024"/>
    <s v="02/12/2024"/>
    <s v="03/12/2024"/>
    <x v="10"/>
    <n v="300"/>
    <s v="760.328.257-87"/>
    <s v="Sarah Birman Tubenlchlak"/>
  </r>
  <r>
    <s v="Jardim dos Manacás 506"/>
    <s v="019.707.977-62"/>
    <n v="1970797762"/>
    <x v="16"/>
    <s v="Primario"/>
    <s v="506"/>
    <s v="Venda"/>
    <x v="1"/>
    <s v="21/10/2024"/>
    <m/>
    <m/>
    <x v="5"/>
    <n v="650"/>
    <s v="110.493.567-80"/>
    <s v="ROBERTA MARINHO DA SILVA"/>
  </r>
  <r>
    <s v="959372"/>
    <s v="019.707.977-62"/>
    <n v="1970797762"/>
    <x v="16"/>
    <s v="Ingá Offices"/>
    <s v="801"/>
    <s v="Comissão"/>
    <x v="0"/>
    <s v="09/07/2024"/>
    <s v="08/07/2024"/>
    <s v="09/07/2024"/>
    <x v="3"/>
    <n v="200"/>
    <s v="277.917.267-34"/>
    <s v="Guilherme Guedes Figueiredo"/>
  </r>
  <r>
    <s v="403357"/>
    <s v="019.707.977-62"/>
    <n v="1970797762"/>
    <x v="16"/>
    <s v="Ed Serra zul"/>
    <s v="1004"/>
    <s v="Comissão"/>
    <x v="0"/>
    <s v="05/07/2024"/>
    <s v="04/07/2024"/>
    <s v="05/07/2024"/>
    <x v="3"/>
    <n v="205"/>
    <s v="232.219.097-72"/>
    <s v="Mauricio Abreu Silveira"/>
  </r>
  <r>
    <s v="403685"/>
    <s v="019.707.977-62"/>
    <n v="1970797762"/>
    <x v="16"/>
    <s v="Edifício São Pedro"/>
    <s v="205"/>
    <s v="Comissão"/>
    <x v="0"/>
    <s v="08/07/2024"/>
    <s v="08/07/2024"/>
    <s v="09/07/2024"/>
    <x v="3"/>
    <n v="300"/>
    <s v="490.985.787-72"/>
    <s v="Marco Antonio Guasti Conti"/>
  </r>
  <r>
    <s v="404048"/>
    <s v="019.707.977-62"/>
    <n v="1970797762"/>
    <x v="16"/>
    <s v="Galeria da Paz"/>
    <s v="1207"/>
    <s v="Comissão"/>
    <x v="0"/>
    <s v="08/07/2024"/>
    <s v="05/07/2024"/>
    <s v="06/07/2024"/>
    <x v="3"/>
    <n v="250"/>
    <s v="485.132.377-87"/>
    <s v="PAULO RENATO CORDEIRO"/>
  </r>
  <r>
    <s v="405160"/>
    <s v="019.707.977-62"/>
    <n v="1970797762"/>
    <x v="16"/>
    <s v="Rua Tapajós"/>
    <s v="26"/>
    <s v="Comissão"/>
    <x v="1"/>
    <s v="09/07/2024"/>
    <m/>
    <m/>
    <x v="5"/>
    <n v="600"/>
    <s v="051.714.097-73"/>
    <s v="Mario Luis Pires Gonçalves Ribeiro"/>
  </r>
  <r>
    <s v="405392"/>
    <s v="019.707.977-62"/>
    <n v="1970797762"/>
    <x v="16"/>
    <s v="Edificio Bouganville Rouge"/>
    <s v="605"/>
    <s v="Comissão"/>
    <x v="0"/>
    <s v="13/11/2024"/>
    <s v="12/11/2024"/>
    <s v="13/11/2024"/>
    <x v="1"/>
    <n v="83.34"/>
    <s v="159.434.217-26"/>
    <s v="Mateus Zuma Medeiros Bria"/>
  </r>
  <r>
    <s v="405160"/>
    <s v="019.707.977-62"/>
    <n v="1970797762"/>
    <x v="16"/>
    <s v="Rua Tapajós"/>
    <s v="26"/>
    <s v="Comissão"/>
    <x v="1"/>
    <s v="10/07/2024"/>
    <m/>
    <m/>
    <x v="5"/>
    <n v="300"/>
    <s v="051.714.097-73"/>
    <s v="Mario Luis Pires Gonçalves Ribeiro"/>
  </r>
  <r>
    <s v="405160"/>
    <s v="019.707.977-62"/>
    <n v="1970797762"/>
    <x v="16"/>
    <s v="Rua Tapajós"/>
    <s v="26"/>
    <s v="Comissão"/>
    <x v="1"/>
    <s v="10/07/2024"/>
    <m/>
    <m/>
    <x v="5"/>
    <n v="300"/>
    <s v="051.714.097-73"/>
    <s v="Mario Luis Pires Gonçalves Ribeiro"/>
  </r>
  <r>
    <s v="405160"/>
    <s v="019.707.977-62"/>
    <n v="1970797762"/>
    <x v="16"/>
    <s v="Rua Tapajós"/>
    <s v="26"/>
    <s v="Comissão"/>
    <x v="0"/>
    <s v="11/07/2024"/>
    <s v="11/07/2024"/>
    <s v="12/07/2024"/>
    <x v="3"/>
    <n v="600"/>
    <s v="051.714.097-73"/>
    <s v="Mario Luis Pires Gonçalves Ribeiro"/>
  </r>
  <r>
    <s v="405166"/>
    <s v="019.707.977-62"/>
    <n v="1970797762"/>
    <x v="16"/>
    <s v="SD40"/>
    <s v="1502"/>
    <s v="Comissão"/>
    <x v="0"/>
    <s v="11/07/2024"/>
    <s v="11/07/2024"/>
    <s v="12/07/2024"/>
    <x v="3"/>
    <n v="2287.66"/>
    <s v="24.591.942/0001-50"/>
    <s v="CONSTRUTEC CONSTRUÇÃO E NEGÓCIOS IMOBILIÁRIOS LTDA"/>
  </r>
  <r>
    <s v="401267"/>
    <s v="019.707.977-62"/>
    <n v="1970797762"/>
    <x v="16"/>
    <s v="Sou + Icaraí/Garden"/>
    <s v="308"/>
    <s v="Comissão"/>
    <x v="0"/>
    <s v="15/07/2024"/>
    <s v="17/07/2024"/>
    <s v="18/07/2024"/>
    <x v="3"/>
    <n v="70"/>
    <s v="101.019.207-84"/>
    <s v="CARLOS FREDERICO RANGEL DE MOURA"/>
  </r>
  <r>
    <s v="405392"/>
    <s v="019.707.977-62"/>
    <n v="1970797762"/>
    <x v="16"/>
    <s v="Edificio Bouganville Rouge"/>
    <s v="605"/>
    <s v="Comissão"/>
    <x v="0"/>
    <s v="15/07/2024"/>
    <s v="15/07/2024"/>
    <s v="16/07/2024"/>
    <x v="3"/>
    <n v="83.34"/>
    <s v="055.379.697-69"/>
    <s v="Vinicius Da Costa Ria"/>
  </r>
  <r>
    <s v="405392"/>
    <s v="019.707.977-62"/>
    <n v="1970797762"/>
    <x v="16"/>
    <s v="Edificio Bouganville Rouge"/>
    <s v="605"/>
    <s v="Comissão"/>
    <x v="0"/>
    <s v="15/07/2024"/>
    <s v="15/07/2024"/>
    <s v="16/07/2024"/>
    <x v="3"/>
    <n v="83.33"/>
    <s v="159.434.217-26"/>
    <s v="Mateus Zuma Medeiros Bria"/>
  </r>
  <r>
    <s v="404429"/>
    <s v="019.707.977-62"/>
    <n v="1970797762"/>
    <x v="16"/>
    <s v="INGÁ IMPERIAL"/>
    <s v="301"/>
    <s v="Comissão"/>
    <x v="0"/>
    <s v="16/07/2024"/>
    <s v="12/07/2024"/>
    <s v="13/07/2024"/>
    <x v="3"/>
    <n v="1150"/>
    <s v="086.735.957-97"/>
    <s v="Mariana Lindenberg Gomes"/>
  </r>
  <r>
    <s v="405207"/>
    <s v="019.707.977-62"/>
    <n v="1970797762"/>
    <x v="16"/>
    <s v="Valadares"/>
    <s v="503"/>
    <s v="Comissão"/>
    <x v="0"/>
    <s v="15/07/2024"/>
    <s v="12/07/2024"/>
    <s v="13/07/2024"/>
    <x v="3"/>
    <n v="537"/>
    <s v="106.246.577-60"/>
    <s v="Isabella Lopes Antunes Rios"/>
  </r>
  <r>
    <s v="405724"/>
    <s v="019.707.977-62"/>
    <n v="1970797762"/>
    <x v="16"/>
    <s v="VILLAGGIO DEI FIORI"/>
    <s v="806"/>
    <s v="Comissão"/>
    <x v="0"/>
    <s v="16/07/2024"/>
    <s v="17/07/2024"/>
    <s v="18/07/2024"/>
    <x v="3"/>
    <n v="415"/>
    <s v="056.563.407-08"/>
    <s v="Paula Marisa Da Cunha Pacheco"/>
  </r>
  <r>
    <s v="404098"/>
    <s v="019.707.977-62"/>
    <n v="1970797762"/>
    <x v="16"/>
    <s v="Edificio João Pessoa"/>
    <s v="102"/>
    <s v="Comissão"/>
    <x v="0"/>
    <s v="19/07/2024"/>
    <s v="18/07/2024"/>
    <s v="19/07/2024"/>
    <x v="3"/>
    <n v="727.5"/>
    <s v="018.818.988-22"/>
    <s v="Maria Inês Pazoto Maurício"/>
  </r>
  <r>
    <s v="405763"/>
    <s v="019.707.977-62"/>
    <n v="1970797762"/>
    <x v="16"/>
    <s v="NOVOLAR GREEN LIFE"/>
    <s v="1709"/>
    <s v="Comissão"/>
    <x v="0"/>
    <s v="19/07/2024"/>
    <s v="16/07/2024"/>
    <s v="17/07/2024"/>
    <x v="3"/>
    <n v="485"/>
    <s v="720.495.967-15"/>
    <s v="Christina Noya Chalcoff"/>
  </r>
  <r>
    <s v="405392"/>
    <s v="019.707.977-62"/>
    <n v="1970797762"/>
    <x v="16"/>
    <s v="Edificio Bouganville Rouge"/>
    <s v="605"/>
    <s v="Comissão"/>
    <x v="0"/>
    <s v="15/07/2024"/>
    <s v="12/07/2024"/>
    <s v="16/07/2024"/>
    <x v="3"/>
    <n v="83.33"/>
    <s v="094.981.077-00"/>
    <s v="Marcus Da Costa Bria"/>
  </r>
  <r>
    <s v="411219"/>
    <s v="019.707.977-62"/>
    <n v="1970797762"/>
    <x v="16"/>
    <s v="Secundário"/>
    <s v="1501"/>
    <s v="Venda"/>
    <x v="0"/>
    <s v="25/10/2024"/>
    <s v="23/10/2024"/>
    <s v="24/10/2024"/>
    <x v="9"/>
    <n v="2400"/>
    <s v="068.754.027-50"/>
    <s v="Juter Isensse Neto"/>
  </r>
  <r>
    <s v="411177"/>
    <s v="019.707.977-62"/>
    <n v="1970797762"/>
    <x v="16"/>
    <s v="Ventura Niteroi"/>
    <s v="506"/>
    <s v="Comissão"/>
    <x v="0"/>
    <s v="03/12/2024"/>
    <s v="03/12/2024"/>
    <s v="04/12/2024"/>
    <x v="10"/>
    <n v="517.5"/>
    <s v="033.757.707-23"/>
    <s v="André Eduardo Mendonça Silva"/>
  </r>
  <r>
    <s v="Edifício Paraíba"/>
    <s v="019.707.977-62"/>
    <n v="1970797762"/>
    <x v="16"/>
    <s v="Edifício Paraíba"/>
    <s v="207"/>
    <s v="Comissão"/>
    <x v="1"/>
    <s v="31/05/2024"/>
    <m/>
    <m/>
    <x v="5"/>
    <n v="390"/>
    <s v="708.788.897-87"/>
    <s v="SIMONE LUZETE CUNHA"/>
  </r>
  <r>
    <s v="Edifício Paraíba"/>
    <s v="019.707.977-62"/>
    <n v="1970797762"/>
    <x v="16"/>
    <s v="Edifício Paraíba"/>
    <s v="207"/>
    <s v="Comissão"/>
    <x v="1"/>
    <s v="05/06/2024"/>
    <m/>
    <m/>
    <x v="5"/>
    <n v="390"/>
    <s v="708.788.897-87"/>
    <s v="SIMONE LUZETE CUNHA"/>
  </r>
  <r>
    <s v="400652"/>
    <s v="019.707.977-62"/>
    <n v="1970797762"/>
    <x v="16"/>
    <s v="Quintessenza"/>
    <s v="704"/>
    <s v="Comissão"/>
    <x v="0"/>
    <s v="28/05/2024"/>
    <s v="28/05/2024"/>
    <s v="29/05/2024"/>
    <x v="13"/>
    <n v="667.5"/>
    <s v="24.591.942/0001-50"/>
    <s v="CONSTRUTEC CONSTRUÇÃO E NEGÓCIOS IMOBILIÁRIOS LTDA"/>
  </r>
  <r>
    <s v="Jardim dos Manacás 506"/>
    <s v="019.707.977-62"/>
    <n v="1970797762"/>
    <x v="16"/>
    <s v="Primario"/>
    <s v="506"/>
    <s v="Venda"/>
    <x v="0"/>
    <s v="24/10/2024"/>
    <s v="23/10/2024"/>
    <s v="24/10/2024"/>
    <x v="9"/>
    <n v="650"/>
    <s v="110.493.567-80"/>
    <s v="ROBERTA MARINHO DA SILVA"/>
  </r>
  <r>
    <s v="401599"/>
    <s v="019.707.977-62"/>
    <n v="1970797762"/>
    <x v="16"/>
    <s v="“VIVENDA DE ICARAÍ’’"/>
    <s v="307"/>
    <s v="Comissão"/>
    <x v="0"/>
    <s v="31/05/2024"/>
    <s v="31/05/2024"/>
    <s v="01/06/2024"/>
    <x v="8"/>
    <n v="260"/>
    <s v="849.362.317-20"/>
    <s v="Luiz Eduardo Portugal Pereira Lima"/>
  </r>
  <r>
    <s v="413344"/>
    <s v="019.707.977-62"/>
    <n v="1970797762"/>
    <x v="16"/>
    <s v="Castelnuevo"/>
    <s v="303"/>
    <s v="Comissão"/>
    <x v="0"/>
    <s v="24/10/2024"/>
    <s v="22/10/2024"/>
    <s v="23/10/2024"/>
    <x v="9"/>
    <n v="375"/>
    <s v="001.930.667-93"/>
    <s v="Rosana Rocha Rodrigues Laterça De Almeida"/>
  </r>
  <r>
    <s v="Terramarine 1202"/>
    <s v="019.707.977-62"/>
    <n v="1970797762"/>
    <x v="16"/>
    <s v="Terramarine 1202"/>
    <s v="1202"/>
    <s v="Comissão"/>
    <x v="0"/>
    <s v="24/10/2024"/>
    <s v="22/10/2024"/>
    <s v="23/10/2024"/>
    <x v="9"/>
    <n v="1290"/>
    <s v="019.055.907-17"/>
    <s v="Neilson de Souza Silva"/>
  </r>
  <r>
    <s v="407436"/>
    <s v="019.707.977-62"/>
    <n v="1970797762"/>
    <x v="16"/>
    <s v="Rua B, 95 - Lote 95 - Recanto de Itaipua"/>
    <s v="Lote 95"/>
    <s v="Comissão"/>
    <x v="1"/>
    <s v="04/09/2024"/>
    <m/>
    <m/>
    <x v="5"/>
    <n v="945"/>
    <s v="084.138.637-40"/>
    <s v="Flavia Rosalem Mensch"/>
  </r>
  <r>
    <s v="408758"/>
    <s v="019.707.977-62"/>
    <n v="1970797762"/>
    <x v="16"/>
    <s v="TRIUNFO"/>
    <s v="202"/>
    <s v="Comissão"/>
    <x v="0"/>
    <s v="04/09/2024"/>
    <s v="04/09/2024"/>
    <s v="05/09/2024"/>
    <x v="2"/>
    <n v="1958"/>
    <s v="24.591.942/0001-50"/>
    <s v="CONSTRUTEC CONSTRUÇÃO E NEGÓCIOS IMOBILIÁRIOS LTDA"/>
  </r>
  <r>
    <s v="407436"/>
    <s v="019.707.977-62"/>
    <n v="1970797762"/>
    <x v="16"/>
    <s v="Rua B, 95 - Lote 95 - Recanto de Itaipua"/>
    <s v="Lote 95"/>
    <s v="Comissão"/>
    <x v="0"/>
    <s v="06/09/2024"/>
    <s v="04/09/2024"/>
    <s v="05/09/2024"/>
    <x v="2"/>
    <n v="945"/>
    <s v="084.138.637-40"/>
    <s v="Flavia Rosalem Mensch"/>
  </r>
  <r>
    <s v="408379"/>
    <s v="019.707.977-62"/>
    <n v="1970797762"/>
    <x v="16"/>
    <s v="Lake View"/>
    <s v="301"/>
    <s v="Comissão"/>
    <x v="0"/>
    <s v="05/09/2024"/>
    <s v="05/09/2024"/>
    <s v="06/09/2024"/>
    <x v="2"/>
    <n v="730"/>
    <s v="548.418.957-87"/>
    <s v="Paulo Fernando Amaral De Sousa Lima"/>
  </r>
  <r>
    <s v="414342"/>
    <s v="019.707.977-62"/>
    <n v="1970797762"/>
    <x v="16"/>
    <s v="Rua Doutor Francisco Cazes, 242"/>
    <s v="242"/>
    <s v="Comissão"/>
    <x v="1"/>
    <s v="04/12/2024"/>
    <m/>
    <m/>
    <x v="5"/>
    <n v="325"/>
    <s v="010.804.567-67"/>
    <s v="Danielle Sampaio Cordeiro"/>
  </r>
  <r>
    <s v="415012 PARCERIA TIJUCA"/>
    <s v="019.707.977-62"/>
    <n v="1970797762"/>
    <x v="16"/>
    <s v="Secundário"/>
    <s v="1201"/>
    <s v="Venda"/>
    <x v="0"/>
    <s v="20/11/2024"/>
    <s v="18/11/2024"/>
    <s v="19/11/2024"/>
    <x v="1"/>
    <n v="215"/>
    <s v="53.919.386/0001-04"/>
    <s v="RAMIRES &amp; CAETANO NEGÓCIOS IMOBILIÁRIOS LTDA"/>
  </r>
  <r>
    <s v="410676"/>
    <s v="019.707.977-62"/>
    <n v="1970797762"/>
    <x v="16"/>
    <s v="CALLE SARDEGNA"/>
    <s v="1108"/>
    <s v="Comissão"/>
    <x v="0"/>
    <s v="24/10/2024"/>
    <s v="24/10/2024"/>
    <s v="25/10/2024"/>
    <x v="9"/>
    <n v="569.6"/>
    <s v="24.591.942/0001-50"/>
    <s v="CONSTRUTEC CONSTRUÇÃO E NEGÓCIOS IMOBILIÁRIOS LTDA"/>
  </r>
  <r>
    <s v="413155"/>
    <s v="019.707.977-62"/>
    <n v="1970797762"/>
    <x v="16"/>
    <s v="CONVIVA CAMBOINHAS LIFE"/>
    <s v="501 BL 01"/>
    <s v="Comissão"/>
    <x v="0"/>
    <s v="25/10/2024"/>
    <s v="25/10/2024"/>
    <s v="26/10/2024"/>
    <x v="9"/>
    <n v="577.6"/>
    <s v="24.591.942/0001-50"/>
    <s v="CONSTRUTEC CONSTRUÇÃO E NEGÓCIOS IMOBILIÁRIOS LTDA"/>
  </r>
  <r>
    <s v="Rua João Rodrigues de Oliveira"/>
    <s v="019.707.977-62"/>
    <n v="1970797762"/>
    <x v="16"/>
    <s v="Rua João Rodrigues de Oliveira, n° 103"/>
    <m/>
    <s v="Comissão"/>
    <x v="1"/>
    <s v="29/10/2024"/>
    <m/>
    <m/>
    <x v="5"/>
    <n v="860"/>
    <s v="186.960.827-53"/>
    <s v="Wanderley Cardoso Anello"/>
  </r>
  <r>
    <s v="1009748"/>
    <s v="019.707.977-62"/>
    <n v="1970797762"/>
    <x v="16"/>
    <s v="Primario"/>
    <s v="608"/>
    <s v="Venda"/>
    <x v="0"/>
    <s v="09/09/2024"/>
    <s v="09/09/2024"/>
    <s v="10/09/2024"/>
    <x v="2"/>
    <n v="365"/>
    <s v="037.227.797-74"/>
    <s v="DANIEL SILVADO MENDES"/>
  </r>
  <r>
    <s v="Rua João Rodrigues de Oliveira"/>
    <s v="019.707.977-62"/>
    <n v="1970797762"/>
    <x v="16"/>
    <s v="Rua João Rodrigues de Oliveira, n° 103"/>
    <m/>
    <s v="Comissão"/>
    <x v="1"/>
    <s v="29/10/2024"/>
    <m/>
    <m/>
    <x v="5"/>
    <n v="860"/>
    <s v="186.960.827-53"/>
    <s v="Wanderley Cardoso Anello"/>
  </r>
  <r>
    <s v="409087"/>
    <s v="019.707.977-62"/>
    <n v="1970797762"/>
    <x v="16"/>
    <s v="Secundário"/>
    <s v="503"/>
    <s v="Venda"/>
    <x v="0"/>
    <s v="11/09/2024"/>
    <s v="10/09/2024"/>
    <s v="11/09/2024"/>
    <x v="2"/>
    <n v="410"/>
    <s v="485.132.377-87"/>
    <s v="Paulo Renato Cordeiro"/>
  </r>
  <r>
    <s v="408738"/>
    <s v="019.707.977-62"/>
    <n v="1970797762"/>
    <x v="16"/>
    <s v="Secundário"/>
    <m/>
    <s v="Venda"/>
    <x v="0"/>
    <s v="06/09/2024"/>
    <s v="06/09/2024"/>
    <s v="07/09/2024"/>
    <x v="2"/>
    <n v="520"/>
    <s v="076.936.287-70"/>
    <s v="Edna Rejane Camara"/>
  </r>
  <r>
    <s v="408738"/>
    <s v="019.707.977-62"/>
    <n v="1970797762"/>
    <x v="16"/>
    <s v="Secundário"/>
    <m/>
    <s v="Venda"/>
    <x v="0"/>
    <s v="06/09/2024"/>
    <s v="06/09/2024"/>
    <s v="07/09/2024"/>
    <x v="2"/>
    <n v="520"/>
    <s v="076.936.287-70"/>
    <s v="Edna Rejane Camara"/>
  </r>
  <r>
    <s v="414189"/>
    <s v="019.707.977-62"/>
    <n v="1970797762"/>
    <x v="16"/>
    <s v="CALLE MAGGIORE"/>
    <s v="706"/>
    <s v="Comissão"/>
    <x v="0"/>
    <s v="29/10/2024"/>
    <s v="29/10/2024"/>
    <s v="30/10/2024"/>
    <x v="9"/>
    <n v="680"/>
    <s v="020.384.077-11"/>
    <s v="João Maurício Santareli Manno"/>
  </r>
  <r>
    <s v="408724"/>
    <s v="019.707.977-62"/>
    <n v="1970797762"/>
    <x v="16"/>
    <s v="Tour de Orleans"/>
    <s v="301"/>
    <s v="Comissão"/>
    <x v="0"/>
    <s v="10/09/2024"/>
    <s v="10/09/2024"/>
    <s v="11/09/2024"/>
    <x v="2"/>
    <n v="640"/>
    <s v="115.305.498-17"/>
    <s v="Ivo Nobre Da Silva Junior"/>
  </r>
  <r>
    <s v="Rua João Rodrigues de Oliveira"/>
    <s v="019.707.977-62"/>
    <n v="1970797762"/>
    <x v="16"/>
    <s v="Rua João Rodrigues de Oliveira, n° 103"/>
    <m/>
    <s v="Comissão"/>
    <x v="0"/>
    <s v="29/10/2024"/>
    <s v="28/10/2024"/>
    <s v="29/10/2024"/>
    <x v="9"/>
    <n v="860"/>
    <s v="186.960.827-53"/>
    <s v="Wanderley Cardoso Anello"/>
  </r>
  <r>
    <s v="413054"/>
    <s v="019.707.977-62"/>
    <n v="1970797762"/>
    <x v="16"/>
    <s v="Montserrat"/>
    <s v="704"/>
    <s v="Comissão"/>
    <x v="0"/>
    <s v="31/10/2024"/>
    <s v="30/10/2024"/>
    <s v="31/10/2024"/>
    <x v="9"/>
    <n v="320"/>
    <s v="026.900.897-77"/>
    <s v="Luiz Alberto De Souza Lemos Filho"/>
  </r>
  <r>
    <s v="400742"/>
    <s v="019.707.977-62"/>
    <n v="1970797762"/>
    <x v="16"/>
    <s v="Rua DRº Mario Vianna"/>
    <s v="369"/>
    <s v="Venda"/>
    <x v="0"/>
    <s v="12/09/2024"/>
    <s v="10/09/2024"/>
    <s v="12/09/2024"/>
    <x v="2"/>
    <n v="177.5"/>
    <s v="184.380.847-10"/>
    <s v="ALVARO ANTÔNIO NASCIMENTO CHAVES"/>
  </r>
  <r>
    <s v="CREDIMORAR EM 29-10-2024"/>
    <s v="019.707.977-62"/>
    <n v="1970797762"/>
    <x v="16"/>
    <s v="CREDIMORAR"/>
    <s v="103527 e 104776"/>
    <s v="Financiamento"/>
    <x v="0"/>
    <s v="31/10/2024"/>
    <s v="30/10/2024"/>
    <s v="31/10/2024"/>
    <x v="9"/>
    <n v="46.76"/>
    <s v="53.919.386/0001-04"/>
    <s v="RAMIRES &amp; CAETANO NEGOCIOS IMOBILIARIOS LTDA"/>
  </r>
  <r>
    <s v="405301"/>
    <s v="019.707.977-62"/>
    <n v="1970797762"/>
    <x v="16"/>
    <s v="Reserva Pendotiba II"/>
    <s v="711"/>
    <s v="Comissão"/>
    <x v="0"/>
    <s v="10/09/2024"/>
    <s v="10/09/2024"/>
    <s v="11/09/2024"/>
    <x v="2"/>
    <n v="300"/>
    <s v="094.881.527-29"/>
    <s v="Rodrigo Franco De Souza Leite"/>
  </r>
  <r>
    <s v="398321"/>
    <s v="019.707.977-62"/>
    <n v="1970797762"/>
    <x v="16"/>
    <s v="Edifício Vila Flor"/>
    <s v="803"/>
    <s v="Comissão"/>
    <x v="1"/>
    <s v="16/09/2024"/>
    <m/>
    <m/>
    <x v="5"/>
    <n v="1240"/>
    <s v="096.317.887-33"/>
    <s v="Estefano José Da Costa"/>
  </r>
  <r>
    <s v="Avenida Quintino Bocaiúva , 31"/>
    <s v="019.707.977-62"/>
    <n v="1970797762"/>
    <x v="16"/>
    <s v="Avenida Quintino Bocaiúva , 311"/>
    <s v="603"/>
    <s v="Comissão"/>
    <x v="0"/>
    <s v="05/12/2024"/>
    <s v="05/12/2024"/>
    <s v="06/12/2024"/>
    <x v="10"/>
    <n v="450"/>
    <s v="11.699.548/0001-98"/>
    <s v="AMSC – ADMINISTRAÇÃO E LOCAÇÃO DE IMÓVEIS  PRÓPRIOS LTDA"/>
  </r>
  <r>
    <s v="409491"/>
    <s v="019.707.977-62"/>
    <n v="1970797762"/>
    <x v="16"/>
    <s v="LE LILÁS"/>
    <s v="176"/>
    <s v="Comissão"/>
    <x v="0"/>
    <s v="13/09/2024"/>
    <s v="13/09/2024"/>
    <s v="14/09/2024"/>
    <x v="2"/>
    <n v="325"/>
    <s v="078.702.127-09"/>
    <s v="Ricardo Da Costa Nunes"/>
  </r>
  <r>
    <s v="409491"/>
    <s v="019.707.977-62"/>
    <n v="1970797762"/>
    <x v="16"/>
    <s v="LE LILÁS"/>
    <s v="176"/>
    <s v="Comissão"/>
    <x v="1"/>
    <s v="13/09/2024"/>
    <m/>
    <m/>
    <x v="5"/>
    <n v="325"/>
    <s v="119.968.541-00"/>
    <s v="Maria Odete Garcia Sobreira De Araujo"/>
  </r>
  <r>
    <s v="417910"/>
    <s v="019.707.977-62"/>
    <n v="1970797762"/>
    <x v="16"/>
    <s v="Vila Firenze"/>
    <s v="02"/>
    <s v="Comissão"/>
    <x v="0"/>
    <s v="05/12/2024"/>
    <s v="04/12/2024"/>
    <s v="05/12/2024"/>
    <x v="10"/>
    <n v="315"/>
    <s v="640.286.667-91"/>
    <s v="Regina Célis Da Silva Rodrigues"/>
  </r>
  <r>
    <s v="414342"/>
    <s v="019.707.977-62"/>
    <n v="1970797762"/>
    <x v="16"/>
    <s v="Rua Doutor Francisco Cazes, 242"/>
    <s v="242"/>
    <s v="Comissão"/>
    <x v="0"/>
    <s v="05/12/2024"/>
    <s v="04/12/2024"/>
    <s v="05/12/2024"/>
    <x v="10"/>
    <n v="325"/>
    <s v="010.804.567-67"/>
    <s v="Danielle Sampaio Cordeiro"/>
  </r>
  <r>
    <s v="400829"/>
    <s v="019.707.977-62"/>
    <n v="1970797762"/>
    <x v="16"/>
    <s v="Edificio Primaz"/>
    <s v="303"/>
    <s v="Comissão"/>
    <x v="0"/>
    <s v="12/09/2024"/>
    <s v="12/09/2024"/>
    <s v="13/09/2024"/>
    <x v="2"/>
    <n v="330"/>
    <s v="818.674.177-15"/>
    <s v="Alice Regina Nunes Pontes"/>
  </r>
  <r>
    <s v="416277"/>
    <s v="019.707.977-62"/>
    <n v="1970797762"/>
    <x v="16"/>
    <s v="Rua F"/>
    <s v="60 - Fazenda Mofreita LT 47 Casa 1"/>
    <s v="Comissão"/>
    <x v="0"/>
    <s v="05/12/2024"/>
    <s v="05/12/2024"/>
    <s v="06/12/2024"/>
    <x v="10"/>
    <n v="345"/>
    <s v="339.247.247-68"/>
    <s v="Americo Machado Borges"/>
  </r>
  <r>
    <s v="417973"/>
    <s v="019.707.977-62"/>
    <n v="1970797762"/>
    <x v="16"/>
    <s v="Condomínio Edifício Marbella"/>
    <s v="602"/>
    <s v="Comissão"/>
    <x v="0"/>
    <s v="09/12/2024"/>
    <s v="06/12/2024"/>
    <s v="09/12/2024"/>
    <x v="10"/>
    <n v="420"/>
    <s v="093.014.127-05"/>
    <s v="Priscila Trasmontano Farias"/>
  </r>
  <r>
    <s v="417330"/>
    <s v="019.707.977-62"/>
    <n v="1970797762"/>
    <x v="16"/>
    <s v="Edifíco Fontainebleau"/>
    <s v="802"/>
    <s v="Comissão"/>
    <x v="0"/>
    <s v="09/12/2024"/>
    <s v="06/12/2024"/>
    <s v="07/12/2024"/>
    <x v="10"/>
    <n v="555"/>
    <s v="366.999.007-06"/>
    <s v="Ricardo Gonçalves Puppin"/>
  </r>
  <r>
    <s v="416849"/>
    <s v="019.707.977-62"/>
    <n v="1970797762"/>
    <x v="16"/>
    <s v="Secundário"/>
    <s v="551"/>
    <s v="Venda"/>
    <x v="0"/>
    <s v="06/12/2024"/>
    <s v="06/12/2024"/>
    <s v="07/12/2024"/>
    <x v="10"/>
    <n v="200"/>
    <s v="101.898.157-87"/>
    <s v="Jose Luiz Nunes Ruiz"/>
  </r>
  <r>
    <s v="416849"/>
    <s v="019.707.977-62"/>
    <n v="1970797762"/>
    <x v="16"/>
    <s v="Secundário"/>
    <s v="551"/>
    <s v="Venda"/>
    <x v="0"/>
    <s v="10/12/2024"/>
    <s v="10/12/2024"/>
    <s v="11/12/2024"/>
    <x v="10"/>
    <n v="100"/>
    <s v="101.898.157-87"/>
    <s v="Jose Luiz Nunes Ruiz"/>
  </r>
  <r>
    <s v="416362"/>
    <s v="019.707.977-62"/>
    <n v="1970797762"/>
    <x v="16"/>
    <s v="CONVIVA CAMBOINHAS"/>
    <s v="204 BL 01"/>
    <s v="Comissão"/>
    <x v="0"/>
    <s v="10/12/2024"/>
    <s v="09/12/2024"/>
    <s v="10/12/2024"/>
    <x v="10"/>
    <n v="533.9"/>
    <s v="24.591.942/0001-50"/>
    <s v="CONSTRUTEC CONSTRUÇÃO E NEGÓCIOS IMOBILIÁRIOS LTDA"/>
  </r>
  <r>
    <s v="416583"/>
    <s v="019.707.977-62"/>
    <n v="1970797762"/>
    <x v="16"/>
    <s v="Condomínio do Edifício João Monassa"/>
    <s v="1401"/>
    <s v="Comissão"/>
    <x v="0"/>
    <s v="13/12/2024"/>
    <s v="11/12/2024"/>
    <s v="12/12/2024"/>
    <x v="10"/>
    <n v="680"/>
    <s v="339.746.831-00"/>
    <s v="Cristina Frutuoso Teixeira"/>
  </r>
  <r>
    <s v="418230"/>
    <s v="019.707.977-62"/>
    <n v="1970797762"/>
    <x v="16"/>
    <s v="Condomínio Do Edificio Oceano"/>
    <s v="303"/>
    <s v="Comissão"/>
    <x v="0"/>
    <s v="10/12/2024"/>
    <s v="09/12/2024"/>
    <s v="10/12/2024"/>
    <x v="10"/>
    <n v="372.5"/>
    <s v="051.481.167-65"/>
    <s v="Ana Vieira Rangel Nunes"/>
  </r>
  <r>
    <s v="410930"/>
    <s v="019.707.977-62"/>
    <n v="1970797762"/>
    <x v="16"/>
    <s v="Condomínio Parque Sol do Porto"/>
    <s v="102 bl 10"/>
    <s v="Comissão"/>
    <x v="0"/>
    <s v="11/12/2024"/>
    <s v="10/12/2024"/>
    <s v="11/12/2024"/>
    <x v="10"/>
    <n v="165"/>
    <s v="119.897.467-21"/>
    <s v="Carla Porto De Oliveira Barreto"/>
  </r>
  <r>
    <s v="412120"/>
    <s v="019.707.977-62"/>
    <n v="1970797762"/>
    <x v="16"/>
    <s v="Flat Service"/>
    <s v="501 bl 01"/>
    <s v="Comissão"/>
    <x v="0"/>
    <s v="11/12/2024"/>
    <s v="12/12/2024"/>
    <s v="13/12/2024"/>
    <x v="10"/>
    <n v="350"/>
    <s v="034.101.007-33"/>
    <s v="Andrea Cristina Montes Da Luz Frickman"/>
  </r>
  <r>
    <s v="417522"/>
    <s v="019.707.977-62"/>
    <n v="1970797762"/>
    <x v="16"/>
    <s v="UP ICARAÍ STUDIO BOUTIQUE"/>
    <s v="602"/>
    <s v="Comissão"/>
    <x v="0"/>
    <s v="11/12/2024"/>
    <s v="11/12/2024"/>
    <s v="12/12/2024"/>
    <x v="10"/>
    <n v="537"/>
    <s v="133.453.597-31"/>
    <s v="Mariana Aguiar Do Vale Porto"/>
  </r>
  <r>
    <s v="417709"/>
    <s v="019.707.977-62"/>
    <n v="1970797762"/>
    <x v="16"/>
    <s v="Pronto"/>
    <s v="203"/>
    <s v="Prontos"/>
    <x v="0"/>
    <s v="20/12/2024"/>
    <s v="11/12/2024"/>
    <s v="12/12/2024"/>
    <x v="10"/>
    <n v="289.45"/>
    <s v="084.859.667-67"/>
    <s v="Cristiane Oliveira Da Silveira Zarro"/>
  </r>
  <r>
    <s v="418167"/>
    <s v="019.707.977-62"/>
    <n v="1970797762"/>
    <x v="16"/>
    <s v="Avenida Quintino Bocaiúva"/>
    <s v="311/604"/>
    <s v="Comissão"/>
    <x v="0"/>
    <s v="12/12/2024"/>
    <s v="11/12/2024"/>
    <s v="12/12/2024"/>
    <x v="10"/>
    <n v="472.5"/>
    <s v="11.699.548/0001-98"/>
    <s v="Amsc – Administração E Locação De Imóveis  Próprios Ltda"/>
  </r>
  <r>
    <s v="418458"/>
    <s v="019.707.977-62"/>
    <n v="1970797762"/>
    <x v="16"/>
    <s v="THE EDGE RESIDENCES"/>
    <s v="302/02"/>
    <s v="Comissão"/>
    <x v="0"/>
    <s v="12/12/2024"/>
    <s v="12/12/2024"/>
    <s v="13/12/2024"/>
    <x v="10"/>
    <n v="2447.5"/>
    <s v="24.591.942/0001-50"/>
    <s v="CONSTRUTEC CONSTRUÇÃO E NEGÓCIOS IMOBILIÁRIOS LTDA"/>
  </r>
  <r>
    <s v="410464"/>
    <s v="019.707.977-62"/>
    <n v="1970797762"/>
    <x v="16"/>
    <s v="ELISIO PAULO VIEIRA"/>
    <s v="404"/>
    <s v="Comissão"/>
    <x v="0"/>
    <s v="16/12/2024"/>
    <s v="16/12/2024"/>
    <s v="17/12/2024"/>
    <x v="10"/>
    <n v="150"/>
    <s v="909.479.597-34"/>
    <s v="Vera Lúcia Matos De Melo"/>
  </r>
  <r>
    <s v="410464"/>
    <s v="019.707.977-62"/>
    <n v="1970797762"/>
    <x v="16"/>
    <s v="ELISIO PAULO VIEIRA"/>
    <s v="404"/>
    <s v="Comissão"/>
    <x v="0"/>
    <s v="16/12/2024"/>
    <s v="12/12/2024"/>
    <s v="16/12/2024"/>
    <x v="10"/>
    <n v="150"/>
    <s v="639.693.607-06"/>
    <s v="João Batista Bastos Alves"/>
  </r>
  <r>
    <s v="417343"/>
    <s v="019.707.977-62"/>
    <n v="1970797762"/>
    <x v="16"/>
    <s v="Pronto"/>
    <m/>
    <s v="Prontos"/>
    <x v="0"/>
    <s v="30/12/2024"/>
    <s v="27/12/2024"/>
    <s v="28/12/2024"/>
    <x v="10"/>
    <n v="970"/>
    <s v="083.750.717-06"/>
    <s v="José Fernando Machado De Souza"/>
  </r>
  <r>
    <s v="Ref 1015756"/>
    <s v="019.707.977-62"/>
    <n v="1970797762"/>
    <x v="16"/>
    <s v="Pronto"/>
    <m/>
    <s v="Prontos"/>
    <x v="1"/>
    <s v="02/01/2025"/>
    <m/>
    <m/>
    <x v="5"/>
    <n v="680"/>
    <s v="038.811.167-45"/>
    <s v="CARLOS ALBERTO PERES KRYKHTINE"/>
  </r>
  <r>
    <s v="Ref 1015756"/>
    <s v="019.707.977-62"/>
    <n v="1970797762"/>
    <x v="16"/>
    <s v="Pronto"/>
    <m/>
    <s v="Prontos"/>
    <x v="0"/>
    <s v="02/01/2025"/>
    <s v="30/12/2024"/>
    <s v="02/01/2025"/>
    <x v="4"/>
    <n v="680"/>
    <s v="079.800.707-98"/>
    <s v="GABRIELLE MULLER MENEZES KRYKHTINE"/>
  </r>
  <r>
    <s v="CREDIMORAR em 2025"/>
    <s v="019.707.977-62"/>
    <n v="1970797762"/>
    <x v="16"/>
    <s v="Financiamento"/>
    <s v="2025"/>
    <s v="Financiamento"/>
    <x v="0"/>
    <s v="06/01/2025"/>
    <s v="02/01/2025"/>
    <s v="03/01/2025"/>
    <x v="4"/>
    <n v="15.66"/>
    <s v="53.919.386/0001-04"/>
    <s v="RAMIRES &amp; CAETANO NEGOCIOS IMOBILIARIOS LTDA"/>
  </r>
  <r>
    <s v="418835"/>
    <s v="019.707.977-62"/>
    <n v="1970797762"/>
    <x v="16"/>
    <s v="Rua Coronel Júlio Froes"/>
    <s v="13"/>
    <s v="Comissão"/>
    <x v="0"/>
    <s v="06/01/2025"/>
    <s v="03/01/2025"/>
    <s v="06/01/2025"/>
    <x v="4"/>
    <n v="171"/>
    <s v="006.678.297-09"/>
    <s v="Adriana Vieira Hees"/>
  </r>
  <r>
    <s v="418835"/>
    <s v="019.707.977-62"/>
    <n v="1970797762"/>
    <x v="16"/>
    <s v="Rua Coronel Júlio Froes"/>
    <s v="13"/>
    <s v="Comissão"/>
    <x v="0"/>
    <s v="06/01/2025"/>
    <s v="03/01/2025"/>
    <s v="06/01/2025"/>
    <x v="4"/>
    <n v="171"/>
    <s v="014.274.977-02"/>
    <s v="Bernardo Vieira Hees"/>
  </r>
  <r>
    <s v="413906"/>
    <s v="019.707.977-62"/>
    <n v="1970797762"/>
    <x v="16"/>
    <s v="Griffe Lifestyke Residence Service"/>
    <s v="506"/>
    <s v="Comissão"/>
    <x v="0"/>
    <s v="03/01/2025"/>
    <s v="03/01/2025"/>
    <s v="06/01/2025"/>
    <x v="4"/>
    <n v="700"/>
    <s v="018.919.727-74"/>
    <s v="Fabio Alexandre Borher Da Silva"/>
  </r>
  <r>
    <s v="CREDIPRONTO EM  03/01/2025"/>
    <s v="019.707.977-62"/>
    <n v="1970797762"/>
    <x v="16"/>
    <s v="Financiamento"/>
    <m/>
    <s v="Financiamento"/>
    <x v="0"/>
    <s v="07/01/2025"/>
    <s v="06/01/2025"/>
    <s v="07/01/2025"/>
    <x v="4"/>
    <n v="17.63"/>
    <s v="24.591.942/0001-50"/>
    <s v="CONSTRUTEC CONSTRUÇÃO E NEGÓCIOS IMOBILIÁRIOS LTDA"/>
  </r>
  <r>
    <s v="CREDIPRONTO EM  03/01/2025"/>
    <s v="019.707.977-62"/>
    <n v="1970797762"/>
    <x v="16"/>
    <s v="Financiamento"/>
    <m/>
    <s v="Financiamento"/>
    <x v="0"/>
    <s v="07/01/2025"/>
    <s v="06/01/2025"/>
    <s v="07/01/2025"/>
    <x v="4"/>
    <n v="28.03"/>
    <s v="24.591.942/0001-50"/>
    <s v="CONSTRUTEC CONSTRUÇÃO E NEGÓCIOS IMOBILIÁRIOS LTDA"/>
  </r>
  <r>
    <s v="CREDIPRONTO EM  03/01/2025"/>
    <s v="019.707.977-62"/>
    <n v="1970797762"/>
    <x v="16"/>
    <s v="Financiamento"/>
    <m/>
    <s v="Financiamento"/>
    <x v="0"/>
    <s v="07/01/2025"/>
    <s v="06/01/2025"/>
    <s v="07/01/2025"/>
    <x v="4"/>
    <n v="36.04"/>
    <s v="24.591.942/0001-50"/>
    <s v="CONSTRUTEC CONSTRUÇÃO E NEGÓCIOS IMOBILIÁRIOS LTDA"/>
  </r>
  <r>
    <s v="418835"/>
    <s v="019.707.977-62"/>
    <n v="1970797762"/>
    <x v="16"/>
    <s v="Rua Coronel Júlio Froes"/>
    <s v="13"/>
    <s v="Comissão"/>
    <x v="0"/>
    <s v="06/01/2025"/>
    <s v="03/01/2025"/>
    <s v="06/01/2025"/>
    <x v="4"/>
    <n v="171"/>
    <s v="906.422.367-04"/>
    <s v="Elisabeth Vieira Hees"/>
  </r>
  <r>
    <s v="418835"/>
    <s v="019.707.977-62"/>
    <n v="1970797762"/>
    <x v="16"/>
    <s v="Rua Coronel Júlio Froes"/>
    <s v="13"/>
    <s v="Comissão"/>
    <x v="0"/>
    <s v="06/01/2025"/>
    <s v="03/01/2025"/>
    <s v="06/01/2025"/>
    <x v="4"/>
    <n v="171"/>
    <s v="944.005.557-04"/>
    <s v="Edmundo Vieira Hees"/>
  </r>
  <r>
    <s v="419642"/>
    <s v="019.707.977-62"/>
    <n v="1970797762"/>
    <x v="16"/>
    <s v="Jardim dos Manacás"/>
    <s v="804"/>
    <s v="Comissão"/>
    <x v="0"/>
    <s v="10/01/2025"/>
    <s v="09/01/2025"/>
    <s v="10/01/2025"/>
    <x v="4"/>
    <n v="525"/>
    <s v="111.745.677-32"/>
    <s v="Danielle Lima De Siqueira"/>
  </r>
  <r>
    <s v="411176"/>
    <s v="019.707.977-62"/>
    <n v="1970797762"/>
    <x v="16"/>
    <s v="Bella Vita"/>
    <s v="605"/>
    <s v="Comissão"/>
    <x v="0"/>
    <s v="08/01/2025"/>
    <s v="07/01/2025"/>
    <s v="08/01/2025"/>
    <x v="4"/>
    <n v="600"/>
    <s v="087.287.567-97"/>
    <s v="Leandro Castro Dias Costa"/>
  </r>
  <r>
    <s v="419745"/>
    <s v="019.707.977-62"/>
    <n v="1970797762"/>
    <x v="16"/>
    <s v="Jardim Icaraí Hibiscos"/>
    <s v="706"/>
    <s v="Comissão"/>
    <x v="0"/>
    <s v="10/01/2025"/>
    <s v="08/01/2025"/>
    <s v="09/01/2025"/>
    <x v="4"/>
    <n v="740"/>
    <s v="786.446.827-68"/>
    <s v="Maria Eleonor Schiesari De Miranda"/>
  </r>
  <r>
    <s v="417454"/>
    <s v="019.707.977-62"/>
    <n v="1970797762"/>
    <x v="16"/>
    <s v="Rua Cuba, 438"/>
    <s v="9"/>
    <s v="Comissão"/>
    <x v="0"/>
    <s v="10/01/2025"/>
    <s v="09/01/2025"/>
    <s v="10/01/2025"/>
    <x v="4"/>
    <n v="175"/>
    <s v="335.362.017-68"/>
    <s v="Carlos Eduardo Costa De Mendes Silva"/>
  </r>
  <r>
    <s v="419612"/>
    <s v="019.707.977-62"/>
    <n v="1970797762"/>
    <x v="16"/>
    <s v="Condomínio Village Pendotiba"/>
    <s v="28"/>
    <s v="Comissão"/>
    <x v="0"/>
    <s v="10/01/2025"/>
    <s v="09/01/2025"/>
    <s v="10/01/2025"/>
    <x v="4"/>
    <n v="718.18"/>
    <s v="969.198.507-10"/>
    <s v="Renato Bezerra Dos Santos"/>
  </r>
  <r>
    <s v="415411"/>
    <s v="019.707.977-62"/>
    <n v="1970797762"/>
    <x v="16"/>
    <s v="Condominio Chacara Itaguai"/>
    <s v="410"/>
    <s v="Comissão"/>
    <x v="0"/>
    <s v="13/01/2025"/>
    <s v="10/01/2025"/>
    <s v="11/01/2025"/>
    <x v="4"/>
    <n v="500"/>
    <s v="032.988.827-71"/>
    <s v="Glauco De Medeiros"/>
  </r>
  <r>
    <s v="412269"/>
    <s v="019.707.977-62"/>
    <n v="1970797762"/>
    <x v="16"/>
    <s v="Condomínio Santa Rita de Cassia"/>
    <s v="301"/>
    <s v="Comissão"/>
    <x v="0"/>
    <s v="31/01/2025"/>
    <s v="30/01/2025"/>
    <s v="01/02/2025"/>
    <x v="6"/>
    <n v="275"/>
    <s v="022.147.807-85"/>
    <s v="Germana Franco Monteiro"/>
  </r>
  <r>
    <s v="412269"/>
    <s v="019.707.977-62"/>
    <n v="1970797762"/>
    <x v="16"/>
    <s v="Condomínio Santa Rita de Cassia"/>
    <s v="301"/>
    <s v="Comissão"/>
    <x v="0"/>
    <s v="31/01/2025"/>
    <s v="31/01/2025"/>
    <s v="01/02/2025"/>
    <x v="6"/>
    <n v="275"/>
    <s v="088.080.937-00"/>
    <s v="Clarisse Franco Monteiro Viera Da Cruz"/>
  </r>
  <r>
    <s v="417454"/>
    <s v="019.707.977-62"/>
    <n v="1970797762"/>
    <x v="16"/>
    <s v="Rua Cuba, 438"/>
    <s v="9"/>
    <s v="Comissão"/>
    <x v="0"/>
    <s v="29/01/2025"/>
    <s v="28/01/2025"/>
    <s v="29/01/2025"/>
    <x v="4"/>
    <n v="175"/>
    <s v="335.362.017-68"/>
    <s v="Carlos Eduardo Costa De Mendes Silva"/>
  </r>
  <r>
    <s v="418842"/>
    <s v="019.707.977-62"/>
    <n v="1970797762"/>
    <x v="16"/>
    <s v="Maximiliana"/>
    <s v="1202"/>
    <s v="Comissão"/>
    <x v="0"/>
    <s v="31/01/2025"/>
    <s v="29/01/2025"/>
    <s v="30/01/2025"/>
    <x v="4"/>
    <n v="300"/>
    <s v="637.874.827-68"/>
    <s v="Elizabeth Perlingeiro Mendes Da Silva"/>
  </r>
  <r>
    <s v="415843"/>
    <s v="019.707.977-62"/>
    <n v="1970797762"/>
    <x v="16"/>
    <s v="Rua Mearim"/>
    <s v="253"/>
    <s v="Comissão"/>
    <x v="1"/>
    <s v="31/01/2025"/>
    <m/>
    <m/>
    <x v="5"/>
    <n v="505.92"/>
    <s v="094.241.807-72"/>
    <s v="Maria Inês Da Silva Santos"/>
  </r>
  <r>
    <s v="415843"/>
    <s v="019.707.977-62"/>
    <n v="1970797762"/>
    <x v="16"/>
    <s v="Rua Mearim"/>
    <s v="253"/>
    <s v="Comissão"/>
    <x v="0"/>
    <s v="31/01/2025"/>
    <s v="31/01/2025"/>
    <s v="01/02/2025"/>
    <x v="6"/>
    <n v="4.08"/>
    <s v="087.013.607-01"/>
    <s v="Heloisa Valle Santos De Moraes"/>
  </r>
  <r>
    <s v="419833"/>
    <s v="019.707.977-62"/>
    <n v="1970797762"/>
    <x v="16"/>
    <s v="Edifício La Salle"/>
    <s v="603"/>
    <s v="Comissão"/>
    <x v="0"/>
    <s v="31/01/2025"/>
    <s v="31/01/2025"/>
    <s v="01/02/2025"/>
    <x v="6"/>
    <n v="700"/>
    <s v="018.915.547-78"/>
    <s v="Edmara Fernandes Uchoa"/>
  </r>
  <r>
    <s v="419279"/>
    <s v="019.707.977-62"/>
    <n v="1970797762"/>
    <x v="16"/>
    <s v="Monan Grande"/>
    <s v="39"/>
    <s v="Comissão"/>
    <x v="0"/>
    <s v="03/02/2025"/>
    <s v="03/02/2025"/>
    <s v="04/02/2025"/>
    <x v="6"/>
    <n v="700"/>
    <s v="173.779.787-91"/>
    <s v="Maria Das Dores Sá Do Amaral"/>
  </r>
  <r>
    <s v="412719"/>
    <s v="019.707.977-62"/>
    <n v="1970797762"/>
    <x v="16"/>
    <s v="Conjunto Residencial Almirante Sílvio No"/>
    <s v="401"/>
    <s v="Comissão"/>
    <x v="0"/>
    <s v="03/02/2025"/>
    <s v="30/01/2025"/>
    <s v="31/01/2025"/>
    <x v="4"/>
    <n v="300"/>
    <s v="085.340.387-24"/>
    <s v="Renata Lucas Ribeiro"/>
  </r>
  <r>
    <s v="403675"/>
    <s v="019.707.977-62"/>
    <n v="1970797762"/>
    <x v="16"/>
    <s v="Rua Tupiniquins"/>
    <s v="215"/>
    <s v="Comissão"/>
    <x v="0"/>
    <s v="18/07/2024"/>
    <s v="17/07/2024"/>
    <s v="18/07/2024"/>
    <x v="3"/>
    <n v="750"/>
    <s v="810.976.037-68"/>
    <s v="Vanessa Mignone Stancher"/>
  </r>
  <r>
    <s v="403675"/>
    <s v="019.707.977-62"/>
    <n v="1970797762"/>
    <x v="16"/>
    <s v="Rua Tupiniquins"/>
    <s v="215"/>
    <s v="Comissão"/>
    <x v="0"/>
    <s v="18/07/2024"/>
    <s v="16/07/2024"/>
    <s v="17/07/2024"/>
    <x v="3"/>
    <n v="750"/>
    <s v="030.269.578-87"/>
    <s v="Hernan Davila"/>
  </r>
  <r>
    <s v="404918"/>
    <s v="019.707.977-62"/>
    <n v="1970797762"/>
    <x v="16"/>
    <s v="CONVIVA CAMBOINHAS"/>
    <s v="510"/>
    <s v="Comissão"/>
    <x v="0"/>
    <s v="17/07/2024"/>
    <s v="17/07/2024"/>
    <s v="18/07/2024"/>
    <x v="3"/>
    <n v="460.13"/>
    <s v="24.591.942/0001-50"/>
    <s v="CONSTRUTEC CONSTRUÇÃO E NEGÓCIOS IMOBILIÁRIOS LTDA"/>
  </r>
  <r>
    <s v="9182204"/>
    <s v="019.707.977-62"/>
    <n v="1970797762"/>
    <x v="16"/>
    <s v="CREDIMORAR"/>
    <m/>
    <s v="Financiamento"/>
    <x v="0"/>
    <s v="16/08/2024"/>
    <s v="15/08/2024"/>
    <s v="16/08/2024"/>
    <x v="0"/>
    <n v="52"/>
    <s v="53.919.386/0001-04"/>
    <s v="RAMIRES &amp; CAETANO NEGÓCIOS IMOBILIÁRIOS LTDA"/>
  </r>
  <r>
    <s v="9186301"/>
    <s v="019.707.977-62"/>
    <n v="1970797762"/>
    <x v="16"/>
    <s v="CREDIMORAR"/>
    <m/>
    <s v="Financiamento"/>
    <x v="0"/>
    <s v="16/08/2024"/>
    <s v="15/08/2024"/>
    <s v="16/08/2024"/>
    <x v="0"/>
    <n v="55.4"/>
    <s v="53.919.386/0001-04"/>
    <s v="RAMIRES &amp; CAETANO NEGÓCIOS IMOBILIÁRIOS LTDA"/>
  </r>
  <r>
    <s v="403137"/>
    <s v="019.707.977-62"/>
    <n v="1970797762"/>
    <x v="16"/>
    <s v="Country park"/>
    <s v="102"/>
    <s v="Comissão"/>
    <x v="0"/>
    <s v="19/08/2024"/>
    <s v="19/08/2024"/>
    <s v="20/08/2024"/>
    <x v="0"/>
    <n v="300"/>
    <s v="010.429.487-63"/>
    <s v="Lindomar Massaharu Fujimoto"/>
  </r>
  <r>
    <s v="405980"/>
    <s v="019.707.977-62"/>
    <n v="1970797762"/>
    <x v="16"/>
    <s v="Condomínio Chami D'or"/>
    <s v="1302"/>
    <s v="Comissão"/>
    <x v="0"/>
    <s v="21/08/2024"/>
    <s v="21/08/2024"/>
    <s v="22/08/2024"/>
    <x v="0"/>
    <n v="450"/>
    <s v="391.352.257-34"/>
    <s v="Jose Augusto Barreto Grillo"/>
  </r>
  <r>
    <s v="401043"/>
    <s v="019.707.977-62"/>
    <n v="1970797762"/>
    <x v="16"/>
    <s v="Jardim Pendotiba Clube Condomínio"/>
    <s v="1404"/>
    <s v="Comissão"/>
    <x v="0"/>
    <s v="20/08/2024"/>
    <s v="20/08/2024"/>
    <s v="21/08/2024"/>
    <x v="0"/>
    <n v="300"/>
    <s v="799.351.847-49"/>
    <s v="Lucia Cláudia Aguiar Sardoux Figueiredo"/>
  </r>
  <r>
    <s v="CREDIPRONTO EM 06/11/24"/>
    <s v="019.707.977-62"/>
    <n v="1970797762"/>
    <x v="16"/>
    <s v="CREDIPRONTO"/>
    <s v="."/>
    <s v="Financiamento"/>
    <x v="0"/>
    <s v="28/11/2024"/>
    <s v="28/11/2024"/>
    <s v="29/11/2024"/>
    <x v="1"/>
    <n v="20.84"/>
    <s v="24.591.942/0001-50"/>
    <s v="CONSTRUTEC CONSTRUÇÃO E NEGÓCIOS IMOBILIÁRIOS LTDA"/>
  </r>
  <r>
    <s v="406300"/>
    <s v="019.707.977-62"/>
    <n v="1970797762"/>
    <x v="16"/>
    <s v="DIJON RESIDENCE"/>
    <s v="1001"/>
    <s v="Comissão"/>
    <x v="0"/>
    <s v="19/08/2024"/>
    <s v="19/08/2024"/>
    <s v="20/08/2024"/>
    <x v="0"/>
    <n v="516.20000000000005"/>
    <s v="24.591.942/0001-50"/>
    <s v="CONSTRUTEC CONSTRUÇÃO E NEGÓCIOS IMOBILIÁRIOS LTDA"/>
  </r>
  <r>
    <s v="416351"/>
    <s v="019.707.977-62"/>
    <n v="1970797762"/>
    <x v="16"/>
    <s v="Condominio Quefren"/>
    <s v="601"/>
    <s v="Comissão"/>
    <x v="0"/>
    <s v="18/11/2024"/>
    <s v="18/11/2024"/>
    <s v="19/11/2024"/>
    <x v="1"/>
    <n v="320"/>
    <s v="278.893.787-34"/>
    <s v="Joaquim Ricardo Pinto"/>
  </r>
  <r>
    <s v="408433"/>
    <s v="019.707.977-62"/>
    <n v="1970797762"/>
    <x v="16"/>
    <s v="Condomínio Florescer"/>
    <s v="02"/>
    <s v="Comissão"/>
    <x v="0"/>
    <s v="21/08/2024"/>
    <s v="21/08/2024"/>
    <s v="22/08/2024"/>
    <x v="0"/>
    <n v="300"/>
    <s v="603.342.747-53"/>
    <s v="Terezinha De Jesus Palmela De Melo"/>
  </r>
  <r>
    <s v="407387"/>
    <s v="019.707.977-62"/>
    <n v="1970797762"/>
    <x v="16"/>
    <s v="Rua Goitacazes"/>
    <s v="177"/>
    <s v="Comissão"/>
    <x v="0"/>
    <s v="26/08/2024"/>
    <s v="21/08/2024"/>
    <s v="22/08/2024"/>
    <x v="0"/>
    <n v="350"/>
    <s v="354.547.337-68"/>
    <s v="Sueli Sant' Anna De Araujo"/>
  </r>
  <r>
    <s v="415691"/>
    <s v="019.707.977-62"/>
    <n v="1970797762"/>
    <x v="16"/>
    <s v="CONVIVA CAMBOINHAS LIFE"/>
    <s v="210/01"/>
    <s v="Comissão"/>
    <x v="0"/>
    <s v="22/11/2024"/>
    <s v="22/11/2024"/>
    <s v="23/11/2024"/>
    <x v="1"/>
    <n v="400.4"/>
    <s v="24.591.942/0001-50"/>
    <s v="CONSTRUTEC CONSTRUÇÃO E NEGÓCIOS IMOBILIÁRIOS LTDA"/>
  </r>
  <r>
    <s v="408676"/>
    <s v="019.707.977-62"/>
    <n v="1970797762"/>
    <x v="16"/>
    <s v="Condomínio Vivendas De Santa Rosa"/>
    <s v="1204"/>
    <s v="Comissão"/>
    <x v="0"/>
    <s v="27/08/2024"/>
    <s v="26/08/2024"/>
    <s v="27/08/2024"/>
    <x v="0"/>
    <n v="150"/>
    <s v="098.131.917-32"/>
    <s v="Paulo Victor Peres Pache De Faria"/>
  </r>
  <r>
    <s v="404938"/>
    <s v="019.707.977-62"/>
    <n v="1970797762"/>
    <x v="16"/>
    <s v="Residencial Tarsila"/>
    <s v="903"/>
    <s v="Comissão"/>
    <x v="0"/>
    <s v="23/08/2024"/>
    <s v="23/08/2024"/>
    <s v="24/08/2024"/>
    <x v="0"/>
    <n v="1112.5"/>
    <s v="24.591.942/0001-50"/>
    <s v="CONSTRUTEC CONSTRUÇÃO E NEGÓCIOS IMOBILIÁRIOS LTDA"/>
  </r>
  <r>
    <s v="406776"/>
    <s v="019.707.977-62"/>
    <n v="1970797762"/>
    <x v="16"/>
    <s v="Secundário"/>
    <s v="302"/>
    <s v="Venda"/>
    <x v="0"/>
    <s v="27/08/2024"/>
    <s v="27/08/2024"/>
    <s v="28/08/2024"/>
    <x v="0"/>
    <n v="550"/>
    <s v="794.864.957-34"/>
    <s v="Marisa Mendonça Amaral Buck"/>
  </r>
  <r>
    <s v="408922"/>
    <s v="019.707.977-62"/>
    <n v="1970797762"/>
    <x v="16"/>
    <s v="Edificio Legus"/>
    <s v="1105"/>
    <s v="Comissão"/>
    <x v="0"/>
    <s v="29/08/2024"/>
    <s v="27/08/2024"/>
    <s v="28/08/2024"/>
    <x v="0"/>
    <n v="300"/>
    <s v="675.520.807-87"/>
    <s v="Mariza Santos e Silva Leite"/>
  </r>
  <r>
    <s v="403357"/>
    <s v="019.707.977-62"/>
    <n v="1970797762"/>
    <x v="16"/>
    <s v="Ed Serra zul"/>
    <s v="1004"/>
    <s v="Comissão"/>
    <x v="0"/>
    <s v="30/08/2024"/>
    <s v="30/08/2024"/>
    <s v="31/08/2024"/>
    <x v="0"/>
    <n v="205"/>
    <s v="232.219.097-72"/>
    <s v="Mauricio Abreu Silveira"/>
  </r>
  <r>
    <s v="407650"/>
    <s v="019.707.977-62"/>
    <n v="1970797762"/>
    <x v="16"/>
    <s v="CONVIVA CAMBOINHAS"/>
    <s v="205"/>
    <s v="Comissão"/>
    <x v="0"/>
    <s v="27/08/2024"/>
    <s v="27/08/2024"/>
    <s v="28/08/2024"/>
    <x v="0"/>
    <n v="475.26"/>
    <s v="24.591.942/0001-50"/>
    <s v="CONSTRUTEC CONSTRUÇÃO E NEGÓCIOS IMOBILIÁRIOS LTDA"/>
  </r>
  <r>
    <s v="416977"/>
    <s v="019.707.977-62"/>
    <n v="1970797762"/>
    <x v="16"/>
    <s v="Travessa Elzir de Almeida Brandão, 45"/>
    <s v="casa 14"/>
    <s v="Comissão"/>
    <x v="1"/>
    <s v="25/11/2024"/>
    <m/>
    <m/>
    <x v="5"/>
    <n v="320"/>
    <s v="076.203.657-53"/>
    <s v="Vicente De Paula Moreira Desmarais"/>
  </r>
  <r>
    <s v="404911"/>
    <s v="019.707.977-62"/>
    <n v="1970797762"/>
    <x v="16"/>
    <s v="Reserva Itaipu"/>
    <s v="Casa 16"/>
    <s v="Comissão"/>
    <x v="0"/>
    <s v="13/11/2024"/>
    <s v="14/11/2024"/>
    <s v="16/11/2024"/>
    <x v="1"/>
    <n v="430"/>
    <s v="19.945.029/0001-74"/>
    <s v="Acil Construcoes E Imoveis Ltda - Me - Grupo Aceplan"/>
  </r>
  <r>
    <s v="406097"/>
    <s v="019.707.977-62"/>
    <n v="1970797762"/>
    <x v="16"/>
    <s v="village du jardim"/>
    <s v="1403"/>
    <s v="Comissão"/>
    <x v="0"/>
    <s v="02/09/2024"/>
    <s v="29/08/2024"/>
    <s v="30/08/2024"/>
    <x v="0"/>
    <n v="625"/>
    <s v="026.537.317-46"/>
    <s v="Andre Luiz De Araujo Goes Santos"/>
  </r>
  <r>
    <s v="409099"/>
    <s v="019.707.977-62"/>
    <n v="1970797762"/>
    <x v="16"/>
    <s v="Condomínio Itaipu Garden Hill"/>
    <s v="209"/>
    <s v="Comissão"/>
    <x v="1"/>
    <s v="02/09/2024"/>
    <m/>
    <m/>
    <x v="5"/>
    <n v="300"/>
    <s v="095.303.547-62"/>
    <s v="Daiana Alves Ferreira"/>
  </r>
  <r>
    <s v="409099"/>
    <s v="019.707.977-62"/>
    <n v="1970797762"/>
    <x v="16"/>
    <s v="Condomínio Itaipu Garden Hill"/>
    <s v="209"/>
    <s v="Comissão"/>
    <x v="0"/>
    <s v="02/09/2024"/>
    <s v="02/09/2024"/>
    <s v="03/09/2024"/>
    <x v="2"/>
    <n v="150"/>
    <s v="095.303.547-62"/>
    <s v="Daiana Alves Ferreira"/>
  </r>
  <r>
    <s v="407436"/>
    <s v="019.707.977-62"/>
    <n v="1970797762"/>
    <x v="16"/>
    <s v="Rua B, 95 - Lote 95 - Recanto de Itaipua"/>
    <s v="Lote 95"/>
    <s v="Comissão"/>
    <x v="1"/>
    <s v="03/09/2024"/>
    <m/>
    <m/>
    <x v="5"/>
    <n v="945"/>
    <s v="084.138.637-40"/>
    <s v="Flavia Rosalem Mensch"/>
  </r>
  <r>
    <s v="CREDIPRONTO EM 30/01/2025"/>
    <s v="019.707.977-62"/>
    <n v="1970797762"/>
    <x v="16"/>
    <s v="Financiamento"/>
    <m/>
    <s v="Financiamento"/>
    <x v="0"/>
    <s v="31/01/2025"/>
    <s v="30/01/2025"/>
    <s v="31/01/2025"/>
    <x v="4"/>
    <n v="12.85"/>
    <s v="24.591.942/0001-50"/>
    <s v="CONSTRUTEC CONSTRUÇÃO E NEGÓCIOS IMOBILIÁRIOS LTDA"/>
  </r>
  <r>
    <s v="CREDIPRONTO EM 30/01/2025"/>
    <s v="019.707.977-62"/>
    <n v="1970797762"/>
    <x v="16"/>
    <s v="Financiamento"/>
    <m/>
    <s v="Financiamento"/>
    <x v="0"/>
    <s v="31/01/2025"/>
    <s v="30/01/2025"/>
    <s v="31/01/2025"/>
    <x v="4"/>
    <n v="18.899999999999999"/>
    <s v="24.591.942/0001-50"/>
    <s v="CONSTRUTEC CONSTRUÇÃO E NEGÓCIOS IMOBILIÁRIOS LTDA"/>
  </r>
  <r>
    <s v="CREDIPRONTO EM 30/01/2025"/>
    <s v="019.707.977-62"/>
    <n v="1970797762"/>
    <x v="16"/>
    <s v="Financiamento"/>
    <m/>
    <s v="Financiamento"/>
    <x v="0"/>
    <s v="31/01/2025"/>
    <s v="30/01/2025"/>
    <s v="31/01/2025"/>
    <x v="4"/>
    <n v="12.84"/>
    <s v="24.591.942/0001-50"/>
    <s v="CONSTRUTEC CONSTRUÇÃO E NEGÓCIOS IMOBILIÁRIOS LTDA"/>
  </r>
  <r>
    <s v="410086"/>
    <s v="019.707.977-62"/>
    <n v="1970797762"/>
    <x v="16"/>
    <s v="Edificio Vitoria"/>
    <s v="1"/>
    <s v="Comissão"/>
    <x v="1"/>
    <s v="19/09/2024"/>
    <m/>
    <m/>
    <x v="5"/>
    <n v="298.89"/>
    <s v="340.299.667-72"/>
    <s v="Maria Candida Dantas Vaz"/>
  </r>
  <r>
    <s v="410086"/>
    <s v="019.707.977-62"/>
    <n v="1970797762"/>
    <x v="16"/>
    <s v="Edificio Vitoria"/>
    <s v="1"/>
    <s v="Comissão"/>
    <x v="0"/>
    <s v="19/09/2024"/>
    <s v="23/09/2024"/>
    <s v="24/09/2024"/>
    <x v="2"/>
    <n v="298.89"/>
    <s v="330.094.737-53"/>
    <s v="Hercílio Moniz Dantas"/>
  </r>
  <r>
    <s v="420209"/>
    <s v="019.707.977-62"/>
    <n v="1970797762"/>
    <x v="16"/>
    <s v="Rio Amarelo"/>
    <s v="401"/>
    <s v="Comissão"/>
    <x v="0"/>
    <s v="03/02/2025"/>
    <s v="31/01/2025"/>
    <s v="03/02/2025"/>
    <x v="6"/>
    <n v="300"/>
    <s v="076.974.627-61"/>
    <s v="Romero Jose De Carvalho Junior"/>
  </r>
  <r>
    <s v="409491"/>
    <s v="019.707.977-62"/>
    <n v="1970797762"/>
    <x v="16"/>
    <s v="LE LILÁS"/>
    <s v="176"/>
    <s v="Comissão"/>
    <x v="0"/>
    <s v="17/09/2024"/>
    <s v="16/09/2024"/>
    <s v="17/09/2024"/>
    <x v="2"/>
    <n v="325"/>
    <s v="119.968.541-00"/>
    <s v="Maria Odete Garcia Sobreira De Araujo"/>
  </r>
  <r>
    <s v="410086"/>
    <s v="019.707.977-62"/>
    <n v="1970797762"/>
    <x v="16"/>
    <s v="Edificio Vitoria"/>
    <s v="1"/>
    <s v="Comissão"/>
    <x v="0"/>
    <s v="19/09/2024"/>
    <s v="18/09/2024"/>
    <s v="20/09/2024"/>
    <x v="2"/>
    <n v="298.89"/>
    <s v="720.339.247-34"/>
    <s v="Arlene Dantas Caricchio"/>
  </r>
  <r>
    <s v="420662"/>
    <s v="019.707.977-62"/>
    <n v="1970797762"/>
    <x v="16"/>
    <s v="Condomínio Calle Sevilla"/>
    <s v="1003"/>
    <s v="Comissão"/>
    <x v="0"/>
    <s v="03/02/2025"/>
    <s v="31/01/2025"/>
    <s v="01/02/2025"/>
    <x v="6"/>
    <n v="585"/>
    <s v="518.126.657-68"/>
    <s v="AECIO BIGI DE AQUINO"/>
  </r>
  <r>
    <s v="415843"/>
    <s v="019.707.977-62"/>
    <n v="1970797762"/>
    <x v="16"/>
    <s v="Rua Mearim"/>
    <s v="253"/>
    <s v="Comissão"/>
    <x v="0"/>
    <s v="31/01/2025"/>
    <s v="31/01/2025"/>
    <s v="01/02/2025"/>
    <x v="6"/>
    <n v="505.92"/>
    <s v="735.598.907-30"/>
    <s v="Maria Cristina Aguilar De Giani"/>
  </r>
  <r>
    <s v="419591"/>
    <s v="019.707.977-62"/>
    <n v="1970797762"/>
    <x v="16"/>
    <s v="Christiano Ottoni"/>
    <s v="1008"/>
    <s v="Comissão"/>
    <x v="0"/>
    <s v="04/02/2025"/>
    <s v="04/02/2025"/>
    <s v="05/02/2025"/>
    <x v="6"/>
    <n v="300"/>
    <s v="475.712.507-06"/>
    <s v="Ney Carvalho Bitton"/>
  </r>
  <r>
    <s v="Terramarine 809"/>
    <s v="019.707.977-62"/>
    <n v="1970797762"/>
    <x v="16"/>
    <s v="Terramarine 809"/>
    <s v="809 Acqua"/>
    <s v="Comissão"/>
    <x v="1"/>
    <s v="03/02/2025"/>
    <m/>
    <m/>
    <x v="5"/>
    <n v="770"/>
    <s v="582.611.091-00"/>
    <s v="MARINES CARNEIRO DE ALMEIDA"/>
  </r>
  <r>
    <s v="419601"/>
    <s v="019.707.977-62"/>
    <n v="1970797762"/>
    <x v="16"/>
    <s v="Quinta Dos Arcos"/>
    <s v="27"/>
    <s v="Comissão"/>
    <x v="0"/>
    <s v="06/02/2025"/>
    <s v="05/02/2025"/>
    <s v="06/02/2025"/>
    <x v="6"/>
    <n v="1300"/>
    <s v="197.800.877-53"/>
    <s v="Eduardo Carneiro Da Silva Santos"/>
  </r>
  <r>
    <s v="409714"/>
    <s v="019.707.977-62"/>
    <n v="1970797762"/>
    <x v="16"/>
    <s v="DUETTO JARDIM ICARAÍ"/>
    <s v="1202"/>
    <s v="Comissão"/>
    <x v="0"/>
    <s v="16/09/2024"/>
    <s v="16/09/2024"/>
    <s v="17/09/2024"/>
    <x v="2"/>
    <n v="815"/>
    <s v="24.591.942/0001-50"/>
    <s v="CONSTRUTEC CONSTRUÇÃO E NEGÓCIOS IMOBILIÁRIOS LTDA"/>
  </r>
  <r>
    <s v="408755"/>
    <s v="019.707.977-62"/>
    <n v="1970797762"/>
    <x v="16"/>
    <s v="Porto Montte"/>
    <s v="902"/>
    <s v="Comissão"/>
    <x v="0"/>
    <s v="19/09/2024"/>
    <s v="18/09/2024"/>
    <s v="19/09/2024"/>
    <x v="2"/>
    <n v="695"/>
    <s v="792.838.457-49"/>
    <s v="Denise Rodrigues Freitas"/>
  </r>
  <r>
    <s v="398321"/>
    <s v="019.707.977-62"/>
    <n v="1970797762"/>
    <x v="16"/>
    <s v="Edifício Vila Flor"/>
    <s v="803"/>
    <s v="Comissão"/>
    <x v="0"/>
    <s v="18/09/2024"/>
    <s v="17/09/2024"/>
    <s v="18/09/2024"/>
    <x v="2"/>
    <n v="1240"/>
    <s v="096.317.887-33"/>
    <s v="Estefano José Da Costa"/>
  </r>
  <r>
    <s v="419854"/>
    <s v="019.707.977-62"/>
    <n v="1970797762"/>
    <x v="16"/>
    <s v="Condomínio do Parque Residencial Profess"/>
    <s v="1003"/>
    <s v="Comissão"/>
    <x v="0"/>
    <s v="04/02/2025"/>
    <s v="03/02/2025"/>
    <s v="04/02/2025"/>
    <x v="6"/>
    <n v="335"/>
    <s v="032.341.397-84"/>
    <s v="Obede Carlos Da Silva Santos"/>
  </r>
  <r>
    <s v="421325"/>
    <s v="019.707.977-62"/>
    <n v="1970797762"/>
    <x v="16"/>
    <s v="Pronto"/>
    <m/>
    <s v="Prontos"/>
    <x v="0"/>
    <s v="04/02/2025"/>
    <s v="03/02/2025"/>
    <s v="04/02/2025"/>
    <x v="6"/>
    <n v="820"/>
    <s v="374.239.087-20"/>
    <s v="Douglas Araújo Alves"/>
  </r>
  <r>
    <s v="421253"/>
    <s v="019.707.977-62"/>
    <n v="1970797762"/>
    <x v="16"/>
    <s v="Terramarine Icaraí Residence Club"/>
    <s v="704"/>
    <s v="Comissão"/>
    <x v="0"/>
    <s v="07/02/2025"/>
    <s v="07/02/2025"/>
    <s v="10/02/2025"/>
    <x v="6"/>
    <n v="820"/>
    <s v="582.611.091-00"/>
    <s v="Marines Carneiro De Almeida"/>
  </r>
  <r>
    <s v="413404"/>
    <s v="019.707.977-62"/>
    <n v="1970797762"/>
    <x v="16"/>
    <s v="DIJON RESIDENCE"/>
    <s v="306"/>
    <s v="Comissão"/>
    <x v="0"/>
    <s v="18/11/2024"/>
    <s v="18/11/2024"/>
    <s v="19/11/2024"/>
    <x v="1"/>
    <n v="418.3"/>
    <s v="24.591.942/0001-50"/>
    <s v="CONSTRUTEC CONSTRUÇÃO E NEGÓCIOS IMOBILIÁRIOS LTDA"/>
  </r>
  <r>
    <s v="414166"/>
    <s v="019.707.977-62"/>
    <n v="1970797762"/>
    <x v="16"/>
    <s v="SOU + CHARITAS"/>
    <s v="407"/>
    <s v="Comissão"/>
    <x v="0"/>
    <s v="18/11/2024"/>
    <s v="18/11/2024"/>
    <s v="19/11/2024"/>
    <x v="1"/>
    <n v="418.3"/>
    <s v="24.591.942/0001-50"/>
    <s v="CONSTRUTEC CONSTRUÇÃO E NEGÓCIOS IMOBILIÁRIOS LTDA"/>
  </r>
  <r>
    <s v="CREDIMORAR em 2025"/>
    <s v="019.707.977-62"/>
    <n v="1970797762"/>
    <x v="16"/>
    <s v="Financiamento"/>
    <s v="2025"/>
    <s v="Financiamento"/>
    <x v="0"/>
    <s v="07/02/2025"/>
    <s v="04/02/2025"/>
    <s v="05/02/2025"/>
    <x v="6"/>
    <n v="147.13999999999999"/>
    <s v="53.919.386/0001-04"/>
    <s v="RAMIRES &amp; CAETANO NEGOCIOS IMOBILIARIOS LTDA"/>
  </r>
  <r>
    <s v="405976"/>
    <s v="019.707.977-62"/>
    <n v="1970797762"/>
    <x v="16"/>
    <s v="Conjunto Residencial Camilo Silva"/>
    <s v="101"/>
    <s v="Comissão"/>
    <x v="0"/>
    <s v="07/02/2025"/>
    <s v="04/02/2025"/>
    <s v="06/02/2025"/>
    <x v="6"/>
    <n v="152.5"/>
    <s v="055.682.987-50"/>
    <s v="Maria Da Conceição Ribeiro Dos Santos"/>
  </r>
  <r>
    <s v="410086"/>
    <s v="019.707.977-62"/>
    <n v="1970797762"/>
    <x v="16"/>
    <s v="Edificio Vitoria"/>
    <s v="1"/>
    <s v="Comissão"/>
    <x v="0"/>
    <s v="19/09/2024"/>
    <s v="19/09/2024"/>
    <s v="20/09/2024"/>
    <x v="2"/>
    <n v="298.89"/>
    <s v="340.299.667-72"/>
    <s v="Maria Candida Dantas Vaz"/>
  </r>
  <r>
    <s v="415031"/>
    <s v="019.707.977-62"/>
    <n v="1970797762"/>
    <x v="16"/>
    <s v="SOU+ CHARITAS"/>
    <s v="601"/>
    <s v="Comissão"/>
    <x v="0"/>
    <s v="18/11/2024"/>
    <s v="18/11/2024"/>
    <s v="19/11/2024"/>
    <x v="1"/>
    <n v="489.5"/>
    <s v="24.591.942/0001-50"/>
    <s v="CONSTRUTEC CONSTRUÇÃO E NEGÓCIOS IMOBILIÁRIOS LTDA"/>
  </r>
  <r>
    <s v="408900"/>
    <s v="019.707.977-62"/>
    <n v="1970797762"/>
    <x v="16"/>
    <s v="Del Labor"/>
    <s v="907"/>
    <s v="Comissão"/>
    <x v="0"/>
    <s v="23/09/2024"/>
    <s v="23/09/2024"/>
    <s v="24/09/2024"/>
    <x v="2"/>
    <n v="200"/>
    <s v="919.424.387-53"/>
    <s v="Ana Leonor Motta Marques"/>
  </r>
  <r>
    <s v="414990"/>
    <s v="019.707.977-62"/>
    <n v="1970797762"/>
    <x v="16"/>
    <s v="SOU+ CHARITAS"/>
    <s v="803"/>
    <s v="Comissão"/>
    <x v="0"/>
    <s v="18/11/2024"/>
    <s v="18/11/2024"/>
    <s v="19/11/2024"/>
    <x v="1"/>
    <n v="525.1"/>
    <s v="24.591.942/0001-50"/>
    <s v="CONSTRUTEC CONSTRUÇÃO E NEGÓCIOS IMOBILIÁRIOS LTDA"/>
  </r>
  <r>
    <s v="405912"/>
    <s v="019.707.977-62"/>
    <n v="1970797762"/>
    <x v="16"/>
    <s v="Rua Júlio Braga 36"/>
    <m/>
    <s v="Comissão"/>
    <x v="0"/>
    <s v="24/09/2024"/>
    <s v="24/09/2024"/>
    <s v="25/09/2024"/>
    <x v="2"/>
    <n v="850"/>
    <s v="042.771.397-87"/>
    <s v="Luiz Fernandes Faria De Matos"/>
  </r>
  <r>
    <s v="420269"/>
    <s v="019.707.977-62"/>
    <n v="1970797762"/>
    <x v="16"/>
    <s v="Condomínio do Edifício Costa Azul"/>
    <s v="1101"/>
    <s v="Comissão"/>
    <x v="0"/>
    <s v="12/02/2025"/>
    <s v="10/02/2025"/>
    <s v="11/02/2025"/>
    <x v="6"/>
    <n v="410"/>
    <s v="281.925.087-49"/>
    <s v="Anabela Romilda D' Elia Galhardo"/>
  </r>
  <r>
    <s v="420269"/>
    <s v="019.707.977-62"/>
    <n v="1970797762"/>
    <x v="16"/>
    <s v="Condomínio do Edifício Costa Azul"/>
    <s v="1101"/>
    <s v="Comissão"/>
    <x v="0"/>
    <s v="12/02/2025"/>
    <s v="11/02/2025"/>
    <s v="12/02/2025"/>
    <x v="6"/>
    <n v="410"/>
    <s v="475.708.227-49"/>
    <s v="Vitor Henrique D' Elia Galhardo"/>
  </r>
  <r>
    <s v="420269"/>
    <s v="019.707.977-62"/>
    <n v="1970797762"/>
    <x v="16"/>
    <s v="Condomínio do Edifício Costa Azul"/>
    <s v="1101"/>
    <s v="Comissão"/>
    <x v="0"/>
    <s v="12/02/2025"/>
    <s v="11/02/2025"/>
    <s v="12/02/2025"/>
    <x v="6"/>
    <n v="410"/>
    <s v="515.022.247-04"/>
    <s v="Vicente Henrique D' Elia Galhardo"/>
  </r>
  <r>
    <s v="408593"/>
    <s v="019.707.977-62"/>
    <n v="1970797762"/>
    <x v="16"/>
    <s v="Edifício Rio D' Ouro"/>
    <s v="503"/>
    <s v="Comissão"/>
    <x v="0"/>
    <s v="23/09/2024"/>
    <s v="19/09/2024"/>
    <s v="20/09/2024"/>
    <x v="2"/>
    <n v="373"/>
    <s v="095.823.517-13"/>
    <s v="Jeferson Da Silva Guzzo"/>
  </r>
  <r>
    <s v="419595"/>
    <s v="019.707.977-62"/>
    <n v="1970797762"/>
    <x v="16"/>
    <s v="Conviva Life Ingá"/>
    <s v="705"/>
    <s v="Comissão"/>
    <x v="0"/>
    <s v="07/02/2025"/>
    <s v="06/02/2025"/>
    <s v="07/02/2025"/>
    <x v="6"/>
    <n v="400.4"/>
    <s v="24.591.942/0001-50"/>
    <s v="CONSTRUTEC CONSTRUÇÃO E NEGÓCIOS IMOBILIÁRIOS LTDA"/>
  </r>
  <r>
    <s v="416713"/>
    <s v="019.707.977-62"/>
    <n v="1970797762"/>
    <x v="16"/>
    <s v="Condomínio Edifício De Saint Etienne"/>
    <s v="1004"/>
    <s v="Comissão"/>
    <x v="1"/>
    <s v="12/02/2025"/>
    <m/>
    <m/>
    <x v="5"/>
    <n v="380"/>
    <s v="074.754.007-19"/>
    <s v="Eduardo Serpa Da Cruz Nunes"/>
  </r>
  <r>
    <s v="416713"/>
    <s v="019.707.977-62"/>
    <n v="1970797762"/>
    <x v="16"/>
    <s v="Condomínio Edifício De Saint Etienne"/>
    <s v="1004"/>
    <s v="Comissão"/>
    <x v="1"/>
    <s v="12/02/2025"/>
    <m/>
    <m/>
    <x v="5"/>
    <n v="380"/>
    <s v="074.754.007-19"/>
    <s v="Eduardo Serpa Da Cruz Nunes"/>
  </r>
  <r>
    <s v="421477"/>
    <s v="019.707.977-62"/>
    <n v="1970797762"/>
    <x v="16"/>
    <s v="Tour de Bordeaux"/>
    <s v="402"/>
    <s v="Comissão"/>
    <x v="0"/>
    <s v="11/02/2025"/>
    <s v="11/02/2025"/>
    <s v="12/02/2025"/>
    <x v="6"/>
    <n v="1650"/>
    <s v="943.676.127-91"/>
    <s v="Julio Cesar Stacchini De Souza"/>
  </r>
  <r>
    <s v="417508"/>
    <s v="019.707.977-62"/>
    <n v="1970797762"/>
    <x v="16"/>
    <s v="Pronto"/>
    <s v="902"/>
    <s v="Prontos"/>
    <x v="0"/>
    <s v="23/12/2024"/>
    <s v="19/12/2024"/>
    <s v="20/12/2024"/>
    <x v="10"/>
    <n v="300"/>
    <s v="758.191.987-00"/>
    <s v="Carlos Menna Barreto Junior"/>
  </r>
  <r>
    <s v="CREDIPRONTO EM 28/02/2025"/>
    <s v="019.707.977-62"/>
    <n v="1970797762"/>
    <x v="16"/>
    <s v="Financiamento"/>
    <m/>
    <s v="Financiamento"/>
    <x v="0"/>
    <s v="07/03/2025"/>
    <s v="28/02/2025"/>
    <s v="01/03/2025"/>
    <x v="11"/>
    <n v="16.02"/>
    <s v="24.591.942/0001-50"/>
    <s v="CONSTRUTEC CONSTRUÇÃO E NEGÓCIOS IMOBILIÁRIOS LTDA"/>
  </r>
  <r>
    <s v="CREDIPRONTO EM 28/02/2025"/>
    <s v="019.707.977-62"/>
    <n v="1970797762"/>
    <x v="16"/>
    <s v="Financiamento"/>
    <m/>
    <s v="Financiamento"/>
    <x v="0"/>
    <s v="07/03/2025"/>
    <s v="28/02/2025"/>
    <s v="01/03/2025"/>
    <x v="11"/>
    <n v="69.42"/>
    <s v="24.591.942/0001-50"/>
    <s v="CONSTRUTEC CONSTRUÇÃO E NEGÓCIOS IMOBILIÁRIOS LTDA"/>
  </r>
  <r>
    <s v="CREDIPRONTO EM 28/02/2025"/>
    <s v="019.707.977-62"/>
    <n v="1970797762"/>
    <x v="16"/>
    <s v="Financiamento"/>
    <m/>
    <s v="Financiamento"/>
    <x v="0"/>
    <s v="07/03/2025"/>
    <s v="28/02/2025"/>
    <s v="01/03/2025"/>
    <x v="11"/>
    <n v="10.81"/>
    <s v="24.591.942/0001-50"/>
    <s v="CONSTRUTEC CONSTRUÇÃO E NEGÓCIOS IMOBILIÁRIOS LTDA"/>
  </r>
  <r>
    <s v="CREDIMORAR em 2025"/>
    <s v="019.707.977-62"/>
    <n v="1970797762"/>
    <x v="16"/>
    <s v="Financiamento"/>
    <s v="2025"/>
    <s v="Financiamento"/>
    <x v="0"/>
    <s v="14/03/2025"/>
    <s v="14/03/2025"/>
    <s v="15/03/2025"/>
    <x v="11"/>
    <n v="17.62"/>
    <s v="53.919.386/0001-04"/>
    <s v="RAMIRES &amp; CAETANO NEGOCIOS IMOBILIARIOS LTDA"/>
  </r>
  <r>
    <s v="CREDIMORAR em 2025"/>
    <s v="019.707.977-62"/>
    <n v="1970797762"/>
    <x v="16"/>
    <s v="Financiamento"/>
    <s v="2025"/>
    <s v="Financiamento"/>
    <x v="0"/>
    <s v="14/03/2025"/>
    <s v="14/03/2025"/>
    <s v="15/03/2025"/>
    <x v="11"/>
    <n v="14.36"/>
    <s v="53.919.386/0001-04"/>
    <s v="RAMIRES &amp; CAETANO NEGOCIOS IMOBILIARIOS LTDA"/>
  </r>
  <r>
    <s v="416960"/>
    <s v="019.707.977-62"/>
    <n v="1970797762"/>
    <x v="16"/>
    <s v="Condomínio Do Itacoatiara Flat Service"/>
    <s v="303"/>
    <s v="Comissão"/>
    <x v="0"/>
    <s v="19/12/2024"/>
    <s v="19/12/2024"/>
    <s v="20/12/2024"/>
    <x v="10"/>
    <n v="570"/>
    <s v="089.151.717-05"/>
    <s v="Priscila Freitas Sepulveda"/>
  </r>
  <r>
    <s v="417910"/>
    <s v="019.707.977-62"/>
    <n v="1970797762"/>
    <x v="16"/>
    <s v="Vila Firenze"/>
    <s v="02"/>
    <s v="Comissão"/>
    <x v="0"/>
    <s v="19/12/2024"/>
    <s v="18/12/2024"/>
    <s v="19/12/2024"/>
    <x v="10"/>
    <n v="315"/>
    <s v="640.286.667-91"/>
    <s v="Regina Célis Da Silva Rodrigues"/>
  </r>
  <r>
    <s v="423373"/>
    <s v="019.707.977-62"/>
    <n v="1970797762"/>
    <x v="16"/>
    <s v="Terramarine Icaraí Residence Club"/>
    <s v="509"/>
    <s v="Comissão"/>
    <x v="0"/>
    <s v="11/03/2025"/>
    <s v="10/03/2025"/>
    <s v="11/03/2025"/>
    <x v="11"/>
    <n v="752"/>
    <s v="003.035.927-96"/>
    <s v="Ana Claudia Castro Barbosa"/>
  </r>
  <r>
    <s v="422216"/>
    <s v="019.707.977-62"/>
    <n v="1970797762"/>
    <x v="16"/>
    <s v="Estela"/>
    <s v="703 e 704"/>
    <s v="Comissão"/>
    <x v="0"/>
    <s v="12/03/2025"/>
    <s v="11/03/2025"/>
    <s v="12/03/2025"/>
    <x v="11"/>
    <n v="370"/>
    <s v="514.027.187-72"/>
    <s v="Maria Tania De Albuquerque Costa"/>
  </r>
  <r>
    <s v="419918"/>
    <s v="019.707.977-62"/>
    <n v="1970797762"/>
    <x v="16"/>
    <s v="Edifício Virginia"/>
    <s v="304"/>
    <s v="Comissão"/>
    <x v="0"/>
    <s v="12/03/2025"/>
    <s v="11/03/2025"/>
    <s v="12/03/2025"/>
    <x v="11"/>
    <n v="300"/>
    <s v="475.261.147-34"/>
    <s v="Romoaldo Da Silveira"/>
  </r>
  <r>
    <s v="423551"/>
    <s v="019.707.977-62"/>
    <n v="1970797762"/>
    <x v="16"/>
    <s v="Vila Margherita"/>
    <s v="1107"/>
    <s v="Comissão"/>
    <x v="0"/>
    <s v="11/03/2025"/>
    <s v="10/03/2025"/>
    <s v="11/03/2025"/>
    <x v="11"/>
    <n v="1380"/>
    <s v="100.429.307-07"/>
    <s v="Bruno Fernandes Costa"/>
  </r>
  <r>
    <s v="423179"/>
    <s v="019.707.977-62"/>
    <n v="1970797762"/>
    <x v="16"/>
    <s v="Terramarine Icaraí Residence Club"/>
    <s v="1305 Mare"/>
    <s v="Comissão"/>
    <x v="0"/>
    <s v="12/03/2025"/>
    <s v="11/03/2025"/>
    <s v="12/03/2025"/>
    <x v="11"/>
    <n v="690"/>
    <s v="146.656.927-18"/>
    <s v="Christiano Lins Pereira"/>
  </r>
  <r>
    <s v="415436"/>
    <s v="019.707.977-62"/>
    <n v="1970797762"/>
    <x v="16"/>
    <s v="Rua Augusto Vieira Jacques, 376"/>
    <m/>
    <s v="Comissão"/>
    <x v="0"/>
    <s v="14/03/2025"/>
    <s v="13/03/2025"/>
    <s v="14/03/2025"/>
    <x v="11"/>
    <n v="320"/>
    <s v="943.985.427-87"/>
    <s v="Dalny Araujo Sucasas"/>
  </r>
  <r>
    <s v="418958"/>
    <s v="019.707.977-62"/>
    <n v="1970797762"/>
    <x v="16"/>
    <s v="DUETTO JARDIM ICARAÍ"/>
    <s v="1303"/>
    <s v="Comissão"/>
    <x v="0"/>
    <s v="13/03/2025"/>
    <s v="13/03/2025"/>
    <s v="14/03/2025"/>
    <x v="11"/>
    <n v="921.62"/>
    <s v="24.591.942/0001-50"/>
    <s v="CONSTRUTEC CONSTRUÇÃO E NEGÓCIOS IMOBILIÁRIOS LTDA"/>
  </r>
  <r>
    <s v="419299"/>
    <s v="019.707.977-62"/>
    <n v="1970797762"/>
    <x v="16"/>
    <s v="SOLAR DO BARÃO"/>
    <s v="706"/>
    <s v="Comissão"/>
    <x v="0"/>
    <s v="18/03/2025"/>
    <s v="14/03/2025"/>
    <s v="15/03/2025"/>
    <x v="11"/>
    <n v="300"/>
    <s v="049.102.902-06"/>
    <s v="Paulo Boberto Abreu Barros"/>
  </r>
  <r>
    <s v="421520"/>
    <s v="019.707.977-62"/>
    <n v="1970797762"/>
    <x v="16"/>
    <s v="Ministro Leoni Marcos"/>
    <s v="801"/>
    <s v="Comissão"/>
    <x v="1"/>
    <s v="31/03/2025"/>
    <m/>
    <m/>
    <x v="5"/>
    <n v="1350"/>
    <s v="082.106.927-63"/>
    <s v="Milene Silva De Souza"/>
  </r>
  <r>
    <s v="421520"/>
    <s v="019.707.977-62"/>
    <n v="1970797762"/>
    <x v="16"/>
    <s v="Ministro Leoni Marcos"/>
    <s v="801"/>
    <s v="Comissão"/>
    <x v="2"/>
    <s v="31/03/2025"/>
    <m/>
    <m/>
    <x v="5"/>
    <n v="1350"/>
    <s v="082.106.927-63"/>
    <s v="Milene Silva De Souza"/>
  </r>
  <r>
    <s v="420616"/>
    <s v="019.707.977-62"/>
    <n v="1970797762"/>
    <x v="16"/>
    <s v="Edificio Preludio"/>
    <s v="901"/>
    <s v="Comissão"/>
    <x v="0"/>
    <s v="31/03/2025"/>
    <s v="28/03/2025"/>
    <s v="29/03/2025"/>
    <x v="11"/>
    <n v="640"/>
    <s v="944.124.807-04"/>
    <s v="Hildecarla Roale Martins"/>
  </r>
  <r>
    <s v="424989"/>
    <s v="019.707.977-62"/>
    <n v="1970797762"/>
    <x v="16"/>
    <s v="Residencial Ouro Verde"/>
    <s v="305"/>
    <s v="Comissão"/>
    <x v="2"/>
    <s v="31/03/2025"/>
    <m/>
    <m/>
    <x v="5"/>
    <n v="125"/>
    <s v="902.872.827-91"/>
    <s v="Daisy Moraes Barbosa De Schepper"/>
  </r>
  <r>
    <s v="415668"/>
    <s v="019.707.977-62"/>
    <n v="1970797762"/>
    <x v="16"/>
    <s v="Condomínio Uba"/>
    <s v="10"/>
    <s v="Comissão"/>
    <x v="0"/>
    <s v="14/01/2025"/>
    <s v="14/01/2025"/>
    <s v="16/01/2025"/>
    <x v="4"/>
    <n v="1330"/>
    <s v="759.562.927-68"/>
    <s v="Alexandre Falcão Correa"/>
  </r>
  <r>
    <s v="418070"/>
    <s v="019.707.977-62"/>
    <n v="1970797762"/>
    <x v="16"/>
    <s v="Edifício Residenciais do Bosque"/>
    <s v="1102"/>
    <s v="Comissão"/>
    <x v="0"/>
    <s v="17/01/2025"/>
    <s v="15/01/2025"/>
    <s v="16/01/2025"/>
    <x v="4"/>
    <n v="1100"/>
    <s v="118.150.387-64"/>
    <s v="Madelú Rêgo Larangeira"/>
  </r>
  <r>
    <s v="419280"/>
    <s v="019.707.977-62"/>
    <n v="1970797762"/>
    <x v="16"/>
    <s v="Condomínio do Edifício Mem de Sá"/>
    <s v="204"/>
    <s v="Comissão"/>
    <x v="0"/>
    <s v="16/01/2025"/>
    <s v="16/01/2025"/>
    <s v="17/01/2025"/>
    <x v="4"/>
    <n v="550"/>
    <s v="537.580.137-04"/>
    <s v="Heraldo Soares Caldeira"/>
  </r>
  <r>
    <s v="419150"/>
    <s v="019.707.977-62"/>
    <n v="1970797762"/>
    <x v="16"/>
    <s v="Condomínio do Edificio Caracas"/>
    <s v="401"/>
    <s v="Comissão"/>
    <x v="0"/>
    <s v="20/01/2025"/>
    <s v="17/01/2025"/>
    <s v="18/01/2025"/>
    <x v="4"/>
    <n v="750"/>
    <s v="539.750.227-87"/>
    <s v="Alda Elena Walberto Machado Rojo"/>
  </r>
  <r>
    <s v="Terramarine 1005"/>
    <s v="019.707.977-62"/>
    <n v="1970797762"/>
    <x v="16"/>
    <s v="Primário"/>
    <s v="1005"/>
    <s v="Comissão"/>
    <x v="0"/>
    <s v="20/01/2025"/>
    <s v="20/01/2025"/>
    <s v="21/01/2025"/>
    <x v="4"/>
    <n v="339.5"/>
    <s v="926.727.797-91"/>
    <s v="ADRIANA SANGLARD TORRES"/>
  </r>
  <r>
    <s v="414956"/>
    <s v="019.707.977-62"/>
    <n v="1970797762"/>
    <x v="16"/>
    <s v="Pronto"/>
    <s v="603"/>
    <s v="Prontos"/>
    <x v="0"/>
    <s v="17/01/2025"/>
    <s v="16/01/2025"/>
    <s v="17/01/2025"/>
    <x v="4"/>
    <n v="300"/>
    <s v="015.045.577-19"/>
    <s v="Janaina Castilho Azevedo"/>
  </r>
  <r>
    <s v="419253"/>
    <s v="019.707.977-62"/>
    <n v="1970797762"/>
    <x v="16"/>
    <s v="Ritz 500"/>
    <s v="701"/>
    <s v="Comissão"/>
    <x v="0"/>
    <s v="22/01/2025"/>
    <s v="17/01/2025"/>
    <s v="18/01/2025"/>
    <x v="4"/>
    <n v="1400"/>
    <s v="092.917.597-24"/>
    <s v="Jose Ricardo Iocken Azeredo"/>
  </r>
  <r>
    <s v="419130"/>
    <s v="019.707.977-62"/>
    <n v="1970797762"/>
    <x v="16"/>
    <s v="Pronto"/>
    <s v="803"/>
    <s v="Prontos"/>
    <x v="0"/>
    <s v="22/01/2025"/>
    <s v="21/01/2025"/>
    <s v="22/01/2025"/>
    <x v="4"/>
    <n v="350"/>
    <s v="745.250.857-20"/>
    <s v="Maria Alice De Vasconcellos Figueira"/>
  </r>
  <r>
    <s v="420392"/>
    <s v="019.707.977-62"/>
    <n v="1970797762"/>
    <x v="16"/>
    <s v="Edifício Ana Cláudia"/>
    <s v="503"/>
    <s v="Comissão"/>
    <x v="0"/>
    <s v="22/01/2025"/>
    <s v="21/01/2025"/>
    <s v="22/01/2025"/>
    <x v="4"/>
    <n v="316"/>
    <s v="991.191.107-15"/>
    <s v="Paulo Henrique Pedretti Linharis"/>
  </r>
  <r>
    <s v="419596"/>
    <s v="019.707.977-62"/>
    <n v="1970797762"/>
    <x v="16"/>
    <s v="CONVIVA PIRATININGA"/>
    <s v="504"/>
    <s v="Comissão"/>
    <x v="0"/>
    <s v="22/01/2025"/>
    <s v="21/01/2025"/>
    <s v="22/01/2025"/>
    <x v="4"/>
    <n v="712"/>
    <s v="24.591.942/0001-50"/>
    <s v="CONSTRUTEC CONSTRUÇÃO E NEGÓCIOS IMOBILIÁRIOS LTDA"/>
  </r>
  <r>
    <s v="420508"/>
    <s v="019.707.977-62"/>
    <n v="1970797762"/>
    <x v="16"/>
    <s v="EDIFICIO STADIUM"/>
    <s v="503"/>
    <s v="Comissão"/>
    <x v="0"/>
    <s v="23/01/2025"/>
    <s v="22/01/2025"/>
    <s v="23/01/2025"/>
    <x v="4"/>
    <n v="300"/>
    <s v="831.023.297-72"/>
    <s v="George Alexandre Gazal Lopes"/>
  </r>
  <r>
    <s v="414866"/>
    <s v="019.707.977-62"/>
    <n v="1970797762"/>
    <x v="16"/>
    <s v="Rua Itaguaí"/>
    <s v="143"/>
    <s v="Comissão"/>
    <x v="1"/>
    <s v="27/01/2025"/>
    <m/>
    <m/>
    <x v="5"/>
    <n v="800"/>
    <s v="640.799.887-53"/>
    <s v="Edna Socorro Da Silva Nascimento"/>
  </r>
  <r>
    <s v="420575"/>
    <s v="019.707.977-62"/>
    <n v="1970797762"/>
    <x v="16"/>
    <s v="Condomínio Lucílio de Albuquerque"/>
    <s v="1104"/>
    <s v="Comissão"/>
    <x v="0"/>
    <s v="24/01/2025"/>
    <s v="24/01/2025"/>
    <s v="25/01/2025"/>
    <x v="4"/>
    <n v="660"/>
    <s v="301.938.007-30"/>
    <s v="Joelcio Da Silva Ribeiro"/>
  </r>
  <r>
    <s v="416028"/>
    <s v="019.707.977-62"/>
    <n v="1970797762"/>
    <x v="16"/>
    <s v="Terramarine Icaraí Residence Club"/>
    <s v="1109 Mare"/>
    <s v="Comissão"/>
    <x v="0"/>
    <s v="27/01/2025"/>
    <s v="24/01/2025"/>
    <s v="25/01/2025"/>
    <x v="4"/>
    <n v="563.37"/>
    <s v="24.591.942/0001-50"/>
    <s v="CONSTRUTEC CONSTRUÇÃO E NEGÓCIOS IMOBILIÁRIOS LTDA"/>
  </r>
  <r>
    <s v="409708"/>
    <s v="019.707.977-62"/>
    <n v="1970797762"/>
    <x v="16"/>
    <s v="ÍON ICARAÍ"/>
    <s v="1402"/>
    <s v="Comissão"/>
    <x v="0"/>
    <s v="27/01/2025"/>
    <s v="24/01/2025"/>
    <s v="25/01/2025"/>
    <x v="4"/>
    <n v="693.31"/>
    <s v="24.591.942/0001-50"/>
    <s v="CONSTRUTEC CONSTRUÇÃO E NEGÓCIOS IMOBILIÁRIOS LTDA"/>
  </r>
  <r>
    <s v="419296"/>
    <s v="019.707.977-62"/>
    <n v="1970797762"/>
    <x v="16"/>
    <s v="Jardim Dos Arcos"/>
    <s v="606"/>
    <s v="Comissão"/>
    <x v="0"/>
    <s v="28/01/2025"/>
    <s v="27/01/2025"/>
    <s v="28/01/2025"/>
    <x v="4"/>
    <n v="350"/>
    <s v="119.811.407-00"/>
    <s v="Zuleica Zulmira Carvalho Dos Santos"/>
  </r>
  <r>
    <s v="419621"/>
    <s v="019.707.977-62"/>
    <n v="1970797762"/>
    <x v="16"/>
    <s v="Shopping Pendotiba"/>
    <s v="209"/>
    <s v="Comissão"/>
    <x v="0"/>
    <s v="29/01/2025"/>
    <s v="27/01/2025"/>
    <s v="28/01/2025"/>
    <x v="4"/>
    <n v="300"/>
    <s v="518.003.147-87"/>
    <s v="Washington Blanco Lima Netto"/>
  </r>
  <r>
    <s v="420734"/>
    <s v="019.707.977-62"/>
    <n v="1970797762"/>
    <x v="16"/>
    <s v="São Joao"/>
    <s v="201"/>
    <s v="Comissão"/>
    <x v="0"/>
    <s v="28/01/2025"/>
    <s v="29/01/2025"/>
    <s v="30/01/2025"/>
    <x v="4"/>
    <n v="300"/>
    <s v="479.268.647-49"/>
    <s v="Ana Cristina Costa Magalhaes"/>
  </r>
  <r>
    <s v="420308"/>
    <s v="019.707.977-62"/>
    <n v="1970797762"/>
    <x v="16"/>
    <s v="Rua São Diogo"/>
    <s v="30"/>
    <s v="Comissão"/>
    <x v="0"/>
    <s v="11/02/2025"/>
    <s v="10/02/2025"/>
    <s v="11/02/2025"/>
    <x v="6"/>
    <n v="340"/>
    <s v="414.147.307-30"/>
    <s v="Elizete Nunes"/>
  </r>
  <r>
    <s v="421340"/>
    <s v="019.707.977-62"/>
    <n v="1970797762"/>
    <x v="16"/>
    <s v="CALLE SARDEGNA"/>
    <s v="1006"/>
    <s v="Comissão"/>
    <x v="0"/>
    <s v="12/02/2025"/>
    <s v="11/02/2025"/>
    <s v="12/02/2025"/>
    <x v="6"/>
    <n v="588.73"/>
    <s v="24.591.942/0001-50"/>
    <s v="CONSTRUTEC CONSTRUÇÃO E NEGÓCIOS IMOBILIÁRIOS LTDA"/>
  </r>
  <r>
    <s v="416713"/>
    <s v="019.707.977-62"/>
    <n v="1970797762"/>
    <x v="16"/>
    <s v="Condomínio Edifício De Saint Etienne"/>
    <s v="1004"/>
    <s v="Comissão"/>
    <x v="0"/>
    <s v="14/02/2025"/>
    <s v="19/02/2025"/>
    <s v="20/02/2025"/>
    <x v="6"/>
    <n v="380"/>
    <s v="074.754.007-19"/>
    <s v="Eduardo Serpa Da Cruz Nunes"/>
  </r>
  <r>
    <s v="421147"/>
    <s v="019.707.977-62"/>
    <n v="1970797762"/>
    <x v="16"/>
    <s v="Cabernet Residence"/>
    <s v="603"/>
    <s v="Comissão"/>
    <x v="1"/>
    <s v="17/02/2025"/>
    <m/>
    <m/>
    <x v="5"/>
    <n v="950"/>
    <s v="817.606.477-72"/>
    <s v="Mirian Da Costa Lindolpho"/>
  </r>
  <r>
    <s v="421250"/>
    <s v="019.707.977-62"/>
    <n v="1970797762"/>
    <x v="16"/>
    <s v="Condomínio Ingá Beira Mar"/>
    <s v="903"/>
    <s v="Comissão"/>
    <x v="0"/>
    <s v="18/02/2025"/>
    <s v="17/02/2025"/>
    <s v="18/02/2025"/>
    <x v="6"/>
    <n v="300"/>
    <s v="391.453.797-34"/>
    <s v="Elci De Sá"/>
  </r>
  <r>
    <s v="413950"/>
    <s v="019.707.977-62"/>
    <n v="1970797762"/>
    <x v="16"/>
    <s v="RESIDENCIAL VIOLETA"/>
    <s v="804"/>
    <s v="Comissão"/>
    <x v="0"/>
    <s v="18/12/2024"/>
    <s v="18/12/2024"/>
    <s v="19/12/2024"/>
    <x v="10"/>
    <n v="188.68"/>
    <s v="24.591.942/0001-50"/>
    <s v="CONSTRUTEC CONSTRUÇÃO E NEGÓCIOS IMOBILIÁRIOS LTDA"/>
  </r>
  <r>
    <s v="418169"/>
    <s v="019.707.977-62"/>
    <n v="1970797762"/>
    <x v="16"/>
    <s v="Conviva Life Ingá"/>
    <s v="903"/>
    <s v="Comissão"/>
    <x v="0"/>
    <s v="18/12/2024"/>
    <s v="18/12/2024"/>
    <s v="19/12/2024"/>
    <x v="10"/>
    <n v="364.8"/>
    <s v="24.591.942/0001-50"/>
    <s v="CONSTRUTEC CONSTRUÇÃO E NEGÓCIOS IMOBILIÁRIOS LTDA"/>
  </r>
  <r>
    <s v="409099"/>
    <s v="019.707.977-62"/>
    <n v="1970797762"/>
    <x v="16"/>
    <s v="Condomínio Itaipu Garden Hill"/>
    <s v="209"/>
    <s v="Comissão"/>
    <x v="0"/>
    <s v="20/12/2024"/>
    <s v="20/12/2024"/>
    <s v="23/12/2024"/>
    <x v="10"/>
    <n v="150"/>
    <s v="095.303.547-62"/>
    <s v="Daiana Alves Ferreira"/>
  </r>
  <r>
    <s v="418844"/>
    <s v="019.707.977-62"/>
    <n v="1970797762"/>
    <x v="16"/>
    <s v="Edifício Maria Delgado"/>
    <s v="801"/>
    <s v="Comissão"/>
    <x v="0"/>
    <s v="23/12/2024"/>
    <s v="20/12/2024"/>
    <s v="21/12/2024"/>
    <x v="10"/>
    <n v="1750"/>
    <s v="209.421.767-15"/>
    <s v="Maria Aparecida De Moraes Siqueira Campos"/>
  </r>
  <r>
    <s v="413533"/>
    <s v="019.707.977-62"/>
    <n v="1970797762"/>
    <x v="16"/>
    <s v="Casa Del Mar"/>
    <s v="13"/>
    <s v="Comissão"/>
    <x v="1"/>
    <s v="20/12/2024"/>
    <m/>
    <m/>
    <x v="5"/>
    <n v="190"/>
    <s v="018.984.687-96"/>
    <s v="Rogerio De Oliveira Alvares"/>
  </r>
  <r>
    <s v="413533"/>
    <s v="019.707.977-62"/>
    <n v="1970797762"/>
    <x v="16"/>
    <s v="Casa Del Mar"/>
    <s v="13"/>
    <s v="Comissão"/>
    <x v="0"/>
    <s v="20/12/2024"/>
    <s v="20/12/2024"/>
    <s v="21/12/2024"/>
    <x v="10"/>
    <n v="380"/>
    <s v="018.984.687-96"/>
    <s v="Rogerio De Oliveira Alvares"/>
  </r>
  <r>
    <s v="418114"/>
    <s v="019.707.977-62"/>
    <n v="1970797762"/>
    <x v="16"/>
    <s v="Viva Pendotiba"/>
    <s v="604"/>
    <s v="Comissão"/>
    <x v="0"/>
    <s v="21/12/2024"/>
    <s v="20/12/2024"/>
    <s v="21/12/2024"/>
    <x v="10"/>
    <n v="430"/>
    <s v="015.620.087-22"/>
    <s v="Julio Cesar Costa"/>
  </r>
  <r>
    <s v="413349"/>
    <s v="019.707.977-62"/>
    <n v="1970797762"/>
    <x v="16"/>
    <s v="Edificio Açores"/>
    <s v="204"/>
    <s v="Comissão"/>
    <x v="0"/>
    <s v="26/12/2024"/>
    <s v="26/12/2024"/>
    <s v="27/12/2024"/>
    <x v="10"/>
    <n v="350"/>
    <s v="012.655.707-10"/>
    <s v="Flavio Ferreira Da Silva"/>
  </r>
  <r>
    <s v="419251"/>
    <s v="019.707.977-62"/>
    <n v="1970797762"/>
    <x v="16"/>
    <s v="CarpeDiem Residencial"/>
    <s v="301/BL 1"/>
    <s v="Comissão"/>
    <x v="0"/>
    <s v="24/12/2024"/>
    <s v="23/12/2024"/>
    <s v="24/12/2024"/>
    <x v="10"/>
    <n v="820"/>
    <s v="010.199.697-76"/>
    <s v="Ana Rosa Bernardes De Sousa"/>
  </r>
  <r>
    <s v="CREDIMORAR em 2025"/>
    <s v="019.707.977-62"/>
    <n v="1970797762"/>
    <x v="16"/>
    <s v="Financiamento"/>
    <s v="2025"/>
    <s v="Financiamento"/>
    <x v="0"/>
    <s v="14/03/2025"/>
    <s v="14/03/2025"/>
    <s v="15/03/2025"/>
    <x v="11"/>
    <n v="24.92"/>
    <s v="53.919.386/0001-04"/>
    <s v="RAMIRES &amp; CAETANO NEGOCIOS IMOBILIARIOS LTDA"/>
  </r>
  <r>
    <s v="420203"/>
    <s v="019.707.977-62"/>
    <n v="1970797762"/>
    <x v="16"/>
    <s v="Condomínio Chácara Itaguaí"/>
    <s v="201"/>
    <s v="Comissão"/>
    <x v="0"/>
    <s v="27/03/2025"/>
    <s v="24/03/2025"/>
    <s v="25/03/2025"/>
    <x v="11"/>
    <n v="735"/>
    <s v="720.402.387-00"/>
    <s v="Nelson Pereira Rebel Neto"/>
  </r>
  <r>
    <s v="423177"/>
    <s v="019.707.977-62"/>
    <n v="1970797762"/>
    <x v="16"/>
    <s v="Ed Calle Venezia"/>
    <s v="904"/>
    <s v="Comissão"/>
    <x v="1"/>
    <s v="24/03/2025"/>
    <m/>
    <m/>
    <x v="5"/>
    <n v="1162.67"/>
    <s v="852.449.107-87"/>
    <s v="Geysa De Sá Troise"/>
  </r>
  <r>
    <s v="423994"/>
    <s v="019.707.977-62"/>
    <n v="1970797762"/>
    <x v="16"/>
    <s v="Chateau D'àvignon"/>
    <s v="602"/>
    <s v="Comissão"/>
    <x v="0"/>
    <s v="18/03/2025"/>
    <s v="18/03/2025"/>
    <s v="19/03/2025"/>
    <x v="11"/>
    <n v="590"/>
    <s v="018.594.337-31"/>
    <s v="Ana Claudia De Souza Teixera"/>
  </r>
  <r>
    <s v="419738"/>
    <s v="019.707.977-62"/>
    <n v="1970797762"/>
    <x v="16"/>
    <s v="Rua Inácio Bezerra de Menezes, 30"/>
    <s v="201"/>
    <s v="Comissão"/>
    <x v="0"/>
    <s v="20/03/2025"/>
    <s v="18/03/2025"/>
    <s v="19/03/2025"/>
    <x v="11"/>
    <n v="200"/>
    <s v="622.240.507-04"/>
    <s v="Sandra Helena Barroso Da Silva"/>
  </r>
  <r>
    <s v="423267"/>
    <s v="019.707.977-62"/>
    <n v="1970797762"/>
    <x v="16"/>
    <s v="Pronto"/>
    <m/>
    <s v="Pronto"/>
    <x v="0"/>
    <s v="20/03/2025"/>
    <s v="20/03/2025"/>
    <s v="21/03/2025"/>
    <x v="11"/>
    <n v="1018.18"/>
    <s v="002.044.267-07"/>
    <s v="Cristiane Alves De Lima"/>
  </r>
  <r>
    <s v="424217"/>
    <s v="019.707.977-62"/>
    <n v="1970797762"/>
    <x v="16"/>
    <s v="EDIFICIO SÃO PEDRO"/>
    <s v="204"/>
    <s v="Comissão"/>
    <x v="0"/>
    <s v="21/03/2025"/>
    <s v="20/03/2025"/>
    <s v="21/03/2025"/>
    <x v="11"/>
    <n v="300"/>
    <s v="612.328.237-91"/>
    <s v="José Rafael Sommerfeld"/>
  </r>
  <r>
    <s v="423805"/>
    <s v="019.707.977-62"/>
    <n v="1970797762"/>
    <x v="16"/>
    <s v="Ín Icaraí"/>
    <s v="304"/>
    <s v="Comissão"/>
    <x v="0"/>
    <s v="19/03/2025"/>
    <s v="19/03/2025"/>
    <s v="20/03/2025"/>
    <x v="11"/>
    <n v="400.5"/>
    <s v="24.591.942/0001-50"/>
    <s v="CONSTRUTEC CONSTRUÇÃO E NEGÓCIOS IMOBILIÁRIOS LTDA"/>
  </r>
  <r>
    <s v="424289"/>
    <s v="019.707.977-62"/>
    <n v="1970797762"/>
    <x v="16"/>
    <s v="Edifício Moments"/>
    <s v="206"/>
    <s v="Comissão"/>
    <x v="0"/>
    <s v="20/03/2025"/>
    <s v="19/03/2025"/>
    <s v="20/03/2025"/>
    <x v="11"/>
    <n v="370"/>
    <s v="021.910.147-71"/>
    <s v="Adriana Abreu Cardoso"/>
  </r>
  <r>
    <s v="423177"/>
    <s v="019.707.977-62"/>
    <n v="1970797762"/>
    <x v="16"/>
    <s v="Ed Calle Venezia"/>
    <s v="904"/>
    <s v="Comissão"/>
    <x v="0"/>
    <s v="27/03/2025"/>
    <s v="24/03/2025"/>
    <s v="25/03/2025"/>
    <x v="11"/>
    <n v="1162.67"/>
    <s v="852.449.107-87"/>
    <s v="Geysa De Sá Troise"/>
  </r>
  <r>
    <s v="420056"/>
    <s v="019.707.977-62"/>
    <n v="1970797762"/>
    <x v="16"/>
    <s v="Dartangnan"/>
    <s v="1002"/>
    <s v="Comissão"/>
    <x v="0"/>
    <s v="21/03/2025"/>
    <s v="20/03/2025"/>
    <s v="21/03/2025"/>
    <x v="11"/>
    <n v="1650"/>
    <s v="573.544.807-20"/>
    <s v="Fernando Carlos Duarte"/>
  </r>
  <r>
    <s v="421350"/>
    <s v="019.707.977-62"/>
    <n v="1970797762"/>
    <x v="16"/>
    <s v="Condominio do Edificio Sol e Mar"/>
    <s v="304"/>
    <s v="Comissão"/>
    <x v="0"/>
    <s v="24/03/2025"/>
    <s v="24/03/2025"/>
    <s v="25/03/2025"/>
    <x v="11"/>
    <n v="395"/>
    <s v="119.310.191-34"/>
    <s v="Regina Celi Barboza Correia"/>
  </r>
  <r>
    <s v="424540"/>
    <s v="019.707.977-62"/>
    <n v="1970797762"/>
    <x v="16"/>
    <s v="Condomínio do Edifício Big Ben"/>
    <s v="504"/>
    <s v="Comissão"/>
    <x v="0"/>
    <s v="25/03/2025"/>
    <s v="24/03/2025"/>
    <s v="25/03/2025"/>
    <x v="11"/>
    <n v="300"/>
    <s v="120.074.367-95"/>
    <s v="Raphael Sarmento Moreira Terra"/>
  </r>
  <r>
    <s v="422419"/>
    <s v="019.707.977-62"/>
    <n v="1970797762"/>
    <x v="16"/>
    <s v="Le soleil"/>
    <s v="1503"/>
    <s v="Comissão"/>
    <x v="0"/>
    <s v="26/03/2025"/>
    <s v="25/03/2025"/>
    <s v="26/03/2025"/>
    <x v="11"/>
    <n v="600"/>
    <s v="764.156.519-00"/>
    <s v="Marcos Alves De Araújo"/>
  </r>
  <r>
    <s v="424307"/>
    <s v="019.707.977-62"/>
    <n v="1970797762"/>
    <x v="16"/>
    <s v="Prime Collection Condominium Club"/>
    <s v="804"/>
    <s v="Comissão"/>
    <x v="0"/>
    <s v="26/03/2025"/>
    <s v="25/03/2025"/>
    <s v="26/03/2025"/>
    <x v="11"/>
    <n v="850"/>
    <s v="014.300.087-09"/>
    <s v="Ugo Luiz Motroni Marins"/>
  </r>
  <r>
    <s v="423150"/>
    <s v="019.707.977-62"/>
    <n v="1970797762"/>
    <x v="16"/>
    <s v="Rua João Paulo lI, 226"/>
    <s v="735"/>
    <s v="Comissão"/>
    <x v="0"/>
    <s v="27/03/2025"/>
    <s v="24/03/2025"/>
    <s v="25/03/2025"/>
    <x v="11"/>
    <n v="672.5"/>
    <s v="261.230.617-04"/>
    <s v="Edir Palmira Lins"/>
  </r>
  <r>
    <s v="423781"/>
    <s v="019.707.977-62"/>
    <n v="1970797762"/>
    <x v="16"/>
    <s v="CALLE SARDEGNA"/>
    <s v="404"/>
    <s v="Comissão"/>
    <x v="0"/>
    <s v="25/03/2025"/>
    <s v="25/03/2025"/>
    <s v="26/03/2025"/>
    <x v="11"/>
    <n v="556.70000000000005"/>
    <s v="24.591.942/0001-50"/>
    <s v="CONSTRUTEC CONSTRUÇÃO E NEGÓCIOS IMOBILIÁRIOS LTDA"/>
  </r>
  <r>
    <s v="424410"/>
    <s v="019.707.977-62"/>
    <n v="1970797762"/>
    <x v="16"/>
    <s v="Jardim dos Manacás"/>
    <s v="1209"/>
    <s v="Comissão"/>
    <x v="0"/>
    <s v="27/03/2025"/>
    <s v="26/03/2025"/>
    <s v="27/03/2025"/>
    <x v="11"/>
    <n v="750"/>
    <s v="743.143.947-49"/>
    <s v="Ronaldo De Souza Mulim"/>
  </r>
  <r>
    <s v="417954"/>
    <s v="019.707.977-62"/>
    <n v="1970797762"/>
    <x v="16"/>
    <s v="SUNSET ICARAÍ"/>
    <s v="705-01"/>
    <s v="Comissão"/>
    <x v="0"/>
    <s v="13/02/2025"/>
    <s v="13/02/2025"/>
    <s v="14/02/2025"/>
    <x v="6"/>
    <n v="890"/>
    <s v="24.591.942/0001-50"/>
    <s v="CONSTRUTEC CONSTRUÇÃO E NEGÓCIOS IMOBILIÁRIOS LTDA"/>
  </r>
  <r>
    <s v="424289"/>
    <s v="019.707.977-62"/>
    <n v="1970797762"/>
    <x v="16"/>
    <s v="Edifício Moments"/>
    <s v="206"/>
    <s v="Comissão"/>
    <x v="0"/>
    <s v="28/03/2025"/>
    <s v="27/03/2025"/>
    <s v="28/03/2025"/>
    <x v="11"/>
    <n v="370"/>
    <s v="043.976.997-39"/>
    <s v="Juliano Maia Coutinho"/>
  </r>
  <r>
    <s v="424720"/>
    <s v="019.707.977-62"/>
    <n v="1970797762"/>
    <x v="16"/>
    <s v="Terramarine Icaraí Residence Club"/>
    <s v="602/01"/>
    <s v="Comissão"/>
    <x v="0"/>
    <s v="27/03/2025"/>
    <s v="26/03/2025"/>
    <s v="27/03/2025"/>
    <x v="11"/>
    <n v="1470"/>
    <s v="063.972.487-63"/>
    <s v="Oclando Gnani Ernesto Neto"/>
  </r>
  <r>
    <s v="420056"/>
    <s v="019.707.977-62"/>
    <n v="1970797762"/>
    <x v="16"/>
    <s v="Dartangnan"/>
    <s v="1002"/>
    <s v="Comissão"/>
    <x v="1"/>
    <s v="21/02/2025"/>
    <m/>
    <m/>
    <x v="5"/>
    <n v="1650"/>
    <s v="573.544.807-20"/>
    <s v="Fernando Carlos Duarte"/>
  </r>
  <r>
    <s v="421380"/>
    <s v="019.707.977-62"/>
    <n v="1970797762"/>
    <x v="16"/>
    <s v="Camargue e Provence"/>
    <s v="04"/>
    <s v="Comissão"/>
    <x v="0"/>
    <s v="20/02/2025"/>
    <s v="18/02/2025"/>
    <s v="19/02/2025"/>
    <x v="6"/>
    <n v="740"/>
    <s v="958.197.207-25"/>
    <s v="Cristiane Basílio De Miranda"/>
  </r>
  <r>
    <s v="421111"/>
    <s v="019.707.977-62"/>
    <n v="1970797762"/>
    <x v="16"/>
    <s v="DUETTO JARDIM ICARAÍ"/>
    <s v="801-02"/>
    <s v="Comissão"/>
    <x v="0"/>
    <s v="17/02/2025"/>
    <s v="17/02/2025"/>
    <s v="18/02/2025"/>
    <x v="6"/>
    <n v="1105.48"/>
    <s v="24.591.942/0001-50"/>
    <s v="CONSTRUTEC CONSTRUÇÃO E NEGÓCIOS IMOBILIÁRIOS LTDA"/>
  </r>
  <r>
    <s v="417699"/>
    <s v="019.707.977-62"/>
    <n v="1970797762"/>
    <x v="16"/>
    <s v="Edifício Primus"/>
    <s v="306"/>
    <s v="Comissão"/>
    <x v="0"/>
    <s v="21/02/2025"/>
    <s v="21/02/2025"/>
    <s v="22/02/2025"/>
    <x v="6"/>
    <n v="340"/>
    <s v="093.053.167-19"/>
    <s v="Marciana Gomes De Oliveira Matos"/>
  </r>
  <r>
    <s v="419628"/>
    <s v="019.707.977-62"/>
    <n v="1970797762"/>
    <x v="16"/>
    <s v="Rosinha"/>
    <s v="402"/>
    <s v="Comissão"/>
    <x v="0"/>
    <s v="25/02/2025"/>
    <s v="24/02/2025"/>
    <s v="25/02/2025"/>
    <x v="6"/>
    <n v="200"/>
    <s v="278.364.607-20"/>
    <s v="Sonia Maria Gomes"/>
  </r>
  <r>
    <s v="417390"/>
    <s v="019.707.977-62"/>
    <n v="1970797762"/>
    <x v="16"/>
    <s v="Rua Inácio Bezerra de Menezes,30"/>
    <s v="101"/>
    <s v="Comissão"/>
    <x v="1"/>
    <s v="25/02/2025"/>
    <m/>
    <m/>
    <x v="5"/>
    <n v="300"/>
    <s v="132.984.427-04"/>
    <s v="Adam Netto Nunes"/>
  </r>
  <r>
    <s v="422931"/>
    <s v="019.707.977-62"/>
    <n v="1970797762"/>
    <x v="16"/>
    <s v="Rua Doutor Abi Ramia 21"/>
    <s v="Quadra 234 Lote 21"/>
    <s v="Comissão"/>
    <x v="1"/>
    <s v="28/02/2025"/>
    <m/>
    <m/>
    <x v="5"/>
    <n v="730"/>
    <s v="704.702.277-53"/>
    <s v="Clark Charles Bastos Mangabeira Da Silva"/>
  </r>
  <r>
    <s v="422931"/>
    <s v="019.707.977-62"/>
    <n v="1970797762"/>
    <x v="16"/>
    <s v="Rua Doutor Abi Ramia 21"/>
    <s v="Quadra 234 Lote 21"/>
    <s v="Comissão"/>
    <x v="1"/>
    <s v="27/02/2025"/>
    <m/>
    <m/>
    <x v="5"/>
    <n v="730"/>
    <s v="512.897.687-49"/>
    <s v="Suely Alice Vasconcelos Mangabeira"/>
  </r>
  <r>
    <s v="421147"/>
    <s v="019.707.977-62"/>
    <n v="1970797762"/>
    <x v="16"/>
    <s v="Cabernet Residence"/>
    <s v="603"/>
    <s v="Comissão"/>
    <x v="0"/>
    <s v="21/02/2025"/>
    <s v="24/02/2025"/>
    <s v="25/02/2025"/>
    <x v="6"/>
    <n v="950"/>
    <s v="817.606.477-72"/>
    <s v="Mirian Da Costa Lindolpho"/>
  </r>
  <r>
    <s v="422654"/>
    <s v="019.707.977-62"/>
    <n v="1970797762"/>
    <x v="16"/>
    <s v="Villaggio Dei Fiori"/>
    <s v="1207"/>
    <s v="Comissão"/>
    <x v="0"/>
    <s v="24/02/2025"/>
    <s v="24/02/2025"/>
    <s v="25/02/2025"/>
    <x v="6"/>
    <n v="237.5"/>
    <s v="088.930.537-48"/>
    <s v="Bruno Pessanha Franco"/>
  </r>
  <r>
    <s v="422931"/>
    <s v="019.707.977-62"/>
    <n v="1970797762"/>
    <x v="16"/>
    <s v="Rua Doutor Abi Ramia 21"/>
    <s v="Quadra 234 Lote 21"/>
    <s v="Comissão"/>
    <x v="0"/>
    <s v="07/03/2025"/>
    <s v="06/03/2025"/>
    <s v="07/03/2025"/>
    <x v="11"/>
    <n v="730"/>
    <s v="999.387.407-82"/>
    <s v="Luciano Santos De Azevedo"/>
  </r>
  <r>
    <s v="417390"/>
    <s v="019.707.977-62"/>
    <n v="1970797762"/>
    <x v="16"/>
    <s v="Rua Inácio Bezerra de Menezes,30"/>
    <s v="101"/>
    <s v="Comissão"/>
    <x v="0"/>
    <s v="28/02/2025"/>
    <s v="28/02/2025"/>
    <s v="01/03/2025"/>
    <x v="11"/>
    <n v="300"/>
    <s v="132.984.427-04"/>
    <s v="Adam Netto Nunes"/>
  </r>
  <r>
    <s v="BOGAINVILLE ROUGE"/>
    <s v="019.707.977-62"/>
    <n v="1970797762"/>
    <x v="16"/>
    <s v="Rua Ministro Otávio Kelly"/>
    <s v="467"/>
    <s v="Comissão"/>
    <x v="0"/>
    <s v="28/02/2025"/>
    <s v="26/02/2025"/>
    <s v="27/02/2025"/>
    <x v="6"/>
    <n v="333.45"/>
    <s v="414.392.527-34"/>
    <s v="SAMIR ADIB CHAIM"/>
  </r>
  <r>
    <s v="PV 415305"/>
    <s v="020.427.477-00"/>
    <n v="2042747700"/>
    <x v="17"/>
    <s v="Rua Cinquenta e Sete, S/N"/>
    <s v="lote 8 QD75"/>
    <s v="Comissão"/>
    <x v="0"/>
    <s v="07/11/2024"/>
    <s v="06/11/2024"/>
    <s v="07/11/2024"/>
    <x v="1"/>
    <n v="3000"/>
    <s v="899.984.137-53"/>
    <s v="Marta Lucia De Castro Dutra"/>
  </r>
  <r>
    <s v="409099"/>
    <s v="020.427.477-00"/>
    <n v="2042747700"/>
    <x v="17"/>
    <s v="Condomínio Itaipu Garden Hill"/>
    <s v="209"/>
    <s v="Comissão"/>
    <x v="1"/>
    <s v="02/09/2024"/>
    <m/>
    <m/>
    <x v="5"/>
    <n v="3000"/>
    <s v="095.303.547-62"/>
    <s v="Daiana Alves Ferreira"/>
  </r>
  <r>
    <s v="409099"/>
    <s v="020.427.477-00"/>
    <n v="2042747700"/>
    <x v="17"/>
    <s v="Condomínio Itaipu Garden Hill"/>
    <s v="209"/>
    <s v="Comissão"/>
    <x v="0"/>
    <s v="02/09/2024"/>
    <s v="02/09/2024"/>
    <s v="03/09/2024"/>
    <x v="2"/>
    <n v="1500"/>
    <s v="095.303.547-62"/>
    <s v="Daiana Alves Ferreira"/>
  </r>
  <r>
    <s v="409099"/>
    <s v="020.427.477-00"/>
    <n v="2042747700"/>
    <x v="17"/>
    <s v="Condomínio Itaipu Garden Hill"/>
    <s v="209"/>
    <s v="Comissão"/>
    <x v="0"/>
    <s v="20/12/2024"/>
    <s v="20/12/2024"/>
    <s v="23/12/2024"/>
    <x v="10"/>
    <n v="1500"/>
    <s v="095.303.547-62"/>
    <s v="Daiana Alves Ferreira"/>
  </r>
  <r>
    <s v="413337"/>
    <s v="022.218.277-67"/>
    <n v="2221827767"/>
    <x v="18"/>
    <s v="Secundário"/>
    <s v="19"/>
    <s v="Venda"/>
    <x v="0"/>
    <s v="15/11/2024"/>
    <s v="13/11/2024"/>
    <s v="14/11/2024"/>
    <x v="1"/>
    <n v="2000"/>
    <s v="472.350.207-68"/>
    <s v="Paulo César Souto Maior"/>
  </r>
  <r>
    <s v="413337"/>
    <s v="022.218.277-67"/>
    <n v="2221827767"/>
    <x v="18"/>
    <s v="Secundário"/>
    <s v="19"/>
    <s v="Venda"/>
    <x v="0"/>
    <s v="15/11/2024"/>
    <s v="13/11/2024"/>
    <s v="14/11/2024"/>
    <x v="1"/>
    <n v="2000"/>
    <s v="472.350.207-68"/>
    <s v="Paulo César Souto Maior"/>
  </r>
  <r>
    <s v="413155"/>
    <s v="022.218.277-67"/>
    <n v="2221827767"/>
    <x v="18"/>
    <s v="CONVIVA CAMBOINHAS LIFE"/>
    <s v="501 BL 01"/>
    <s v="Comissão"/>
    <x v="0"/>
    <s v="25/10/2024"/>
    <s v="25/10/2024"/>
    <s v="26/10/2024"/>
    <x v="9"/>
    <n v="9241.76"/>
    <s v="24.591.942/0001-50"/>
    <s v="CONSTRUTEC CONSTRUÇÃO E NEGÓCIOS IMOBILIÁRIOS LTDA"/>
  </r>
  <r>
    <s v="412719"/>
    <s v="022.218.277-67"/>
    <n v="2221827767"/>
    <x v="18"/>
    <s v="Conjunto Residencial Almirante Sílvio No"/>
    <s v="401"/>
    <s v="Comissão"/>
    <x v="0"/>
    <s v="03/02/2025"/>
    <s v="30/01/2025"/>
    <s v="31/01/2025"/>
    <x v="4"/>
    <n v="3000"/>
    <s v="085.340.387-24"/>
    <s v="Renata Lucas Ribeiro"/>
  </r>
  <r>
    <s v="395570"/>
    <s v="023.450.737-30"/>
    <n v="2345073730"/>
    <x v="19"/>
    <s v="Jardim Fazendinha Itaipu"/>
    <s v="14"/>
    <s v="Venda"/>
    <x v="0"/>
    <s v="17/04/2024"/>
    <s v="18/04/2024"/>
    <s v="19/04/2024"/>
    <x v="12"/>
    <n v="6000"/>
    <s v="640.084.017-68"/>
    <s v="Marcy Mallet Soares Pagaró"/>
  </r>
  <r>
    <s v="398100"/>
    <s v="023.450.737-30"/>
    <n v="2345073730"/>
    <x v="19"/>
    <s v="Rua Cuba, 438"/>
    <s v="06"/>
    <s v="Venda"/>
    <x v="0"/>
    <s v="10/05/2024"/>
    <s v="10/05/2024"/>
    <s v="11/05/2024"/>
    <x v="13"/>
    <n v="6600"/>
    <s v="335.362.017-68"/>
    <s v="Carlos Eduardo Costa de Menezes Silva"/>
  </r>
  <r>
    <s v="406304"/>
    <s v="023.450.737-30"/>
    <n v="2345073730"/>
    <x v="19"/>
    <s v="Secundário"/>
    <m/>
    <s v="Venda"/>
    <x v="0"/>
    <s v="29/07/2024"/>
    <s v="26/07/2024"/>
    <s v="27/07/2024"/>
    <x v="3"/>
    <n v="1750"/>
    <s v="883.838.147-04"/>
    <s v="Bruno Costa Malta"/>
  </r>
  <r>
    <s v="405388"/>
    <s v="023.450.737-30"/>
    <n v="2345073730"/>
    <x v="19"/>
    <s v="Rua Achylles de Albuquerque Oliveira"/>
    <s v="Antiga Quadra 289"/>
    <s v="Comissão"/>
    <x v="0"/>
    <s v="01/08/2024"/>
    <s v="31/07/2024"/>
    <s v="01/08/2024"/>
    <x v="0"/>
    <n v="2400"/>
    <s v="109.183.037-10"/>
    <s v="Nathália Cristina Souza Rozzante"/>
  </r>
  <r>
    <s v="412120"/>
    <s v="023.450.737-30"/>
    <n v="2345073730"/>
    <x v="19"/>
    <s v="Flat Service"/>
    <s v="501 bl 01"/>
    <s v="Comissão"/>
    <x v="0"/>
    <s v="04/10/2024"/>
    <s v="03/10/2024"/>
    <s v="04/10/2024"/>
    <x v="9"/>
    <n v="3500"/>
    <s v="034.101.007-33"/>
    <s v="Andrea Cristina Montes Da Luz Frickman"/>
  </r>
  <r>
    <s v="410612"/>
    <s v="023.450.737-30"/>
    <n v="2345073730"/>
    <x v="19"/>
    <s v="New Soho"/>
    <s v="305"/>
    <s v="Comissão"/>
    <x v="0"/>
    <s v="18/10/2024"/>
    <s v="18/10/2024"/>
    <s v="19/10/2024"/>
    <x v="9"/>
    <n v="3265"/>
    <s v="323.479.527-49"/>
    <s v="Maria Da Conceição Almeida Rubim"/>
  </r>
  <r>
    <s v="412120"/>
    <s v="023.450.737-30"/>
    <n v="2345073730"/>
    <x v="19"/>
    <s v="Flat Service"/>
    <s v="501 bl 01"/>
    <s v="Comissão"/>
    <x v="0"/>
    <s v="11/12/2024"/>
    <s v="12/12/2024"/>
    <s v="13/12/2024"/>
    <x v="10"/>
    <n v="3500"/>
    <s v="034.101.007-33"/>
    <s v="Andrea Cristina Montes Da Luz Frickman"/>
  </r>
  <r>
    <s v="417454"/>
    <s v="023.450.737-30"/>
    <n v="2345073730"/>
    <x v="19"/>
    <s v="Rua Cuba, 438"/>
    <s v="9"/>
    <s v="Comissão"/>
    <x v="0"/>
    <s v="10/01/2025"/>
    <s v="09/01/2025"/>
    <s v="10/01/2025"/>
    <x v="4"/>
    <n v="3500"/>
    <s v="335.362.017-68"/>
    <s v="Carlos Eduardo Costa De Mendes Silva"/>
  </r>
  <r>
    <s v="417454"/>
    <s v="023.450.737-30"/>
    <n v="2345073730"/>
    <x v="19"/>
    <s v="Rua Cuba, 438"/>
    <s v="9"/>
    <s v="Comissão"/>
    <x v="0"/>
    <s v="29/01/2025"/>
    <s v="28/01/2025"/>
    <s v="29/01/2025"/>
    <x v="4"/>
    <n v="3500"/>
    <s v="335.362.017-68"/>
    <s v="Carlos Eduardo Costa De Mendes Silva"/>
  </r>
  <r>
    <s v="405980"/>
    <s v="023.450.737-30"/>
    <n v="2345073730"/>
    <x v="19"/>
    <s v="Condomínio Chami D'or"/>
    <s v="1302"/>
    <s v="Comissão"/>
    <x v="0"/>
    <s v="21/08/2024"/>
    <s v="21/08/2024"/>
    <s v="22/08/2024"/>
    <x v="0"/>
    <n v="2250"/>
    <s v="391.352.257-34"/>
    <s v="Jose Augusto Barreto Grillo"/>
  </r>
  <r>
    <s v="401043"/>
    <s v="023.450.737-30"/>
    <n v="2345073730"/>
    <x v="19"/>
    <s v="Jardim Pendotiba Clube Condomínio"/>
    <s v="1404"/>
    <s v="Comissão"/>
    <x v="0"/>
    <s v="20/08/2024"/>
    <s v="20/08/2024"/>
    <s v="21/08/2024"/>
    <x v="0"/>
    <n v="3000"/>
    <s v="799.351.847-49"/>
    <s v="Lucia Cláudia Aguiar Sardoux Figueiredo"/>
  </r>
  <r>
    <s v="404911"/>
    <s v="023.450.737-30"/>
    <n v="2345073730"/>
    <x v="19"/>
    <s v="Reserva Itaipu"/>
    <s v="Casa 16"/>
    <s v="Comissão"/>
    <x v="0"/>
    <s v="13/11/2024"/>
    <s v="14/11/2024"/>
    <s v="16/11/2024"/>
    <x v="1"/>
    <n v="2150"/>
    <s v="19.945.029/0001-74"/>
    <s v="Acil Construcoes E Imoveis Ltda - Me - Grupo Aceplan"/>
  </r>
  <r>
    <s v="CREDIPRONTO EM 30/01/2025"/>
    <s v="023.450.737-30"/>
    <n v="2345073730"/>
    <x v="19"/>
    <s v="Financiamento"/>
    <m/>
    <s v="Financiamento"/>
    <x v="0"/>
    <s v="31/01/2025"/>
    <s v="30/01/2025"/>
    <s v="31/01/2025"/>
    <x v="4"/>
    <n v="427.6"/>
    <s v="24.591.942/0001-50"/>
    <s v="CONSTRUTEC CONSTRUÇÃO E NEGÓCIOS IMOBILIÁRIOS LTDA"/>
  </r>
  <r>
    <s v="415436"/>
    <s v="023.450.737-30"/>
    <n v="2345073730"/>
    <x v="19"/>
    <s v="Rua Augusto Vieira Jacques, 376"/>
    <m/>
    <s v="Comissão"/>
    <x v="0"/>
    <s v="14/03/2025"/>
    <s v="13/03/2025"/>
    <s v="14/03/2025"/>
    <x v="11"/>
    <n v="1600"/>
    <s v="943.985.427-87"/>
    <s v="Dalny Araujo Sucasas"/>
  </r>
  <r>
    <s v="422931"/>
    <s v="023.450.737-30"/>
    <n v="2345073730"/>
    <x v="19"/>
    <s v="Rua Doutor Abi Ramia 21"/>
    <s v="Quadra 234 Lote 21"/>
    <s v="Comissão"/>
    <x v="1"/>
    <s v="28/02/2025"/>
    <m/>
    <m/>
    <x v="5"/>
    <n v="5840"/>
    <s v="704.702.277-53"/>
    <s v="Clark Charles Bastos Mangabeira Da Silva"/>
  </r>
  <r>
    <s v="422931"/>
    <s v="023.450.737-30"/>
    <n v="2345073730"/>
    <x v="19"/>
    <s v="Rua Doutor Abi Ramia 21"/>
    <s v="Quadra 234 Lote 21"/>
    <s v="Comissão"/>
    <x v="1"/>
    <s v="27/02/2025"/>
    <m/>
    <m/>
    <x v="5"/>
    <n v="5840"/>
    <s v="512.897.687-49"/>
    <s v="Suely Alice Vasconcelos Mangabeira"/>
  </r>
  <r>
    <s v="422931"/>
    <s v="023.450.737-30"/>
    <n v="2345073730"/>
    <x v="19"/>
    <s v="Rua Doutor Abi Ramia 21"/>
    <s v="Quadra 234 Lote 21"/>
    <s v="Comissão"/>
    <x v="0"/>
    <s v="07/03/2025"/>
    <s v="06/03/2025"/>
    <s v="07/03/2025"/>
    <x v="11"/>
    <n v="5840"/>
    <s v="999.387.407-82"/>
    <s v="Luciano Santos De Azevedo"/>
  </r>
  <r>
    <s v="398781"/>
    <s v="023.948.877-61"/>
    <n v="2394887761"/>
    <x v="20"/>
    <s v="Rua Mario Vianna"/>
    <s v="1004"/>
    <s v="Venda"/>
    <x v="0"/>
    <s v="01/05/2024"/>
    <s v="02/05/2024"/>
    <s v="06/05/2024"/>
    <x v="13"/>
    <n v="4920"/>
    <s v="026.248.477-31"/>
    <s v="JOÃO IZAIAS DOS SANTOS CURTI JUNIOR"/>
  </r>
  <r>
    <s v="409386"/>
    <s v="023.948.877-61"/>
    <n v="2394887761"/>
    <x v="20"/>
    <s v="NOVOLAR GREEN LIFE"/>
    <s v="903 BL 02"/>
    <s v="Comissão"/>
    <x v="0"/>
    <s v="03/10/2024"/>
    <s v="03/10/2024"/>
    <s v="04/10/2024"/>
    <x v="9"/>
    <n v="3898.2"/>
    <s v="24.591.942/0001-50"/>
    <s v="CONSTRUTEC CONSTRUÇÃO E NEGÓCIOS IMOBILIÁRIOS LTDA"/>
  </r>
  <r>
    <s v="410676"/>
    <s v="023.948.877-61"/>
    <n v="2394887761"/>
    <x v="20"/>
    <s v="CALLE SARDEGNA"/>
    <s v="1108"/>
    <s v="Comissão"/>
    <x v="0"/>
    <s v="24/10/2024"/>
    <s v="24/10/2024"/>
    <s v="25/10/2024"/>
    <x v="9"/>
    <n v="9113.6"/>
    <s v="24.591.942/0001-50"/>
    <s v="CONSTRUTEC CONSTRUÇÃO E NEGÓCIOS IMOBILIÁRIOS LTDA"/>
  </r>
  <r>
    <s v="419918"/>
    <s v="023.948.877-61"/>
    <n v="2394887761"/>
    <x v="20"/>
    <s v="Edifício Virginia"/>
    <s v="304"/>
    <s v="Comissão"/>
    <x v="0"/>
    <s v="12/03/2025"/>
    <s v="11/03/2025"/>
    <s v="12/03/2025"/>
    <x v="11"/>
    <n v="3000"/>
    <s v="475.261.147-34"/>
    <s v="Romoaldo Da Silveira"/>
  </r>
  <r>
    <s v="CREDIMORAR EM 29-10-2024"/>
    <s v="025.284.227-84"/>
    <n v="2528422784"/>
    <x v="21"/>
    <s v="CREDIMORAR"/>
    <s v="103527 e 104776"/>
    <s v="Financiamento"/>
    <x v="0"/>
    <s v="31/10/2024"/>
    <s v="30/10/2024"/>
    <s v="31/10/2024"/>
    <x v="9"/>
    <n v="1011.96"/>
    <s v="53.919.386/0001-04"/>
    <s v="RAMIRES &amp; CAETANO NEGOCIOS IMOBILIARIOS LTDA"/>
  </r>
  <r>
    <s v="03"/>
    <s v="025.284.227-84"/>
    <n v="2528422784"/>
    <x v="21"/>
    <s v="Barrão do Cayrú"/>
    <s v="1105"/>
    <s v="Venda"/>
    <x v="0"/>
    <s v="19/03/2024"/>
    <s v="15/03/2024"/>
    <s v="18/03/2024"/>
    <x v="7"/>
    <n v="4800"/>
    <s v="010.899.307-80"/>
    <s v="Cesar Ramos Coutinho"/>
  </r>
  <r>
    <s v="400356"/>
    <s v="025.284.227-84"/>
    <n v="2528422784"/>
    <x v="21"/>
    <s v="Rua Mariz e Barros - Condomínio Marajó"/>
    <s v="21"/>
    <s v="Venda"/>
    <x v="0"/>
    <s v="03/05/2024"/>
    <s v="02/05/2024"/>
    <s v="03/05/2024"/>
    <x v="13"/>
    <n v="3300"/>
    <s v="624.184.597-72"/>
    <s v="ALVARO MOURA"/>
  </r>
  <r>
    <s v="410937"/>
    <s v="025.284.227-84"/>
    <n v="2528422784"/>
    <x v="21"/>
    <s v="Condomínio Marajó"/>
    <s v="704"/>
    <s v="Comissão"/>
    <x v="1"/>
    <s v="01/10/2024"/>
    <m/>
    <m/>
    <x v="5"/>
    <n v="6000"/>
    <s v="624.184.597-72"/>
    <s v="Álvaro Moura"/>
  </r>
  <r>
    <s v="410937"/>
    <s v="025.284.227-84"/>
    <n v="2528422784"/>
    <x v="21"/>
    <s v="Condomínio Marajó"/>
    <s v="704"/>
    <s v="Comissão"/>
    <x v="0"/>
    <s v="02/10/2024"/>
    <s v="02/10/2024"/>
    <s v="03/10/2024"/>
    <x v="9"/>
    <n v="6000"/>
    <s v="624.184.597-72"/>
    <s v="Álvaro Moura"/>
  </r>
  <r>
    <s v="410872"/>
    <s v="025.284.227-84"/>
    <n v="2528422784"/>
    <x v="21"/>
    <s v="Fit Residence Service"/>
    <s v="1304"/>
    <s v="Comissão"/>
    <x v="0"/>
    <s v="17/10/2024"/>
    <s v="16/10/2024"/>
    <s v="17/10/2024"/>
    <x v="9"/>
    <n v="8300"/>
    <s v="899.876.087-87"/>
    <s v="Edelane Freitas Agra Da Silva"/>
  </r>
  <r>
    <s v="405207"/>
    <s v="025.284.227-84"/>
    <n v="2528422784"/>
    <x v="21"/>
    <s v="Valadares"/>
    <s v="503"/>
    <s v="Comissão"/>
    <x v="0"/>
    <s v="15/07/2024"/>
    <s v="12/07/2024"/>
    <s v="13/07/2024"/>
    <x v="3"/>
    <n v="5370"/>
    <s v="106.246.577-60"/>
    <s v="Isabella Lopes Antunes Rios"/>
  </r>
  <r>
    <s v="CREDIPRONTO EM  03/01/2025"/>
    <s v="025.284.227-84"/>
    <n v="2528422784"/>
    <x v="21"/>
    <s v="Financiamento"/>
    <m/>
    <s v="Financiamento"/>
    <x v="0"/>
    <s v="07/01/2025"/>
    <s v="06/01/2025"/>
    <s v="07/01/2025"/>
    <x v="4"/>
    <n v="587.4"/>
    <s v="24.591.942/0001-50"/>
    <s v="CONSTRUTEC CONSTRUÇÃO E NEGÓCIOS IMOBILIÁRIOS LTDA"/>
  </r>
  <r>
    <s v="418842"/>
    <s v="025.284.227-84"/>
    <n v="2528422784"/>
    <x v="21"/>
    <s v="Maximiliana"/>
    <s v="1202"/>
    <s v="Comissão"/>
    <x v="0"/>
    <s v="31/01/2025"/>
    <s v="29/01/2025"/>
    <s v="30/01/2025"/>
    <x v="4"/>
    <n v="3000"/>
    <s v="637.874.827-68"/>
    <s v="Elizabeth Perlingeiro Mendes Da Silva"/>
  </r>
  <r>
    <s v="420734"/>
    <s v="025.284.227-84"/>
    <n v="2528422784"/>
    <x v="21"/>
    <s v="São Joao"/>
    <s v="201"/>
    <s v="Comissão"/>
    <x v="0"/>
    <s v="28/01/2025"/>
    <s v="29/01/2025"/>
    <s v="30/01/2025"/>
    <x v="4"/>
    <n v="3000"/>
    <s v="479.268.647-49"/>
    <s v="Ana Cristina Costa Magalhaes"/>
  </r>
  <r>
    <s v="301941"/>
    <s v="026.350.127-25"/>
    <n v="2635012725"/>
    <x v="22"/>
    <s v="Rua Dr. Salomão Vergueiro da Cruz"/>
    <s v="1064"/>
    <s v="Venda"/>
    <x v="0"/>
    <s v="28/03/2024"/>
    <s v="27/03/2024"/>
    <s v="28/03/2024"/>
    <x v="7"/>
    <n v="5407"/>
    <s v="125.663.027-66"/>
    <s v="DEBORA SANTOS LERBAK"/>
  </r>
  <r>
    <s v="415691"/>
    <s v="026.350.127-25"/>
    <n v="2635012725"/>
    <x v="22"/>
    <s v="CONVIVA CAMBOINHAS LIFE"/>
    <s v="210/01"/>
    <s v="Comissão"/>
    <x v="0"/>
    <s v="22/11/2024"/>
    <s v="22/11/2024"/>
    <s v="23/11/2024"/>
    <x v="1"/>
    <n v="6406.58"/>
    <s v="24.591.942/0001-50"/>
    <s v="CONSTRUTEC CONSTRUÇÃO E NEGÓCIOS IMOBILIÁRIOS LTDA"/>
  </r>
  <r>
    <s v="406375"/>
    <s v="026.350.127-25"/>
    <n v="2635012725"/>
    <x v="22"/>
    <s v="CONVIVA INGÁ"/>
    <s v="308"/>
    <s v="Comissão"/>
    <x v="0"/>
    <s v="08/08/2024"/>
    <s v="08/08/2024"/>
    <s v="09/08/2024"/>
    <x v="0"/>
    <n v="6764"/>
    <s v="24.591.942/0001-50"/>
    <s v="CONSTRUTEC CONSTRUÇÃO E NEGÓCIOS IMOBILIÁRIOS LTDA"/>
  </r>
  <r>
    <s v="Ref 1015756"/>
    <s v="026.350.127-25"/>
    <n v="2635012725"/>
    <x v="22"/>
    <s v="Pronto"/>
    <m/>
    <s v="Prontos"/>
    <x v="1"/>
    <s v="02/01/2025"/>
    <m/>
    <m/>
    <x v="5"/>
    <n v="6800"/>
    <s v="038.811.167-45"/>
    <s v="CARLOS ALBERTO PERES KRYKHTINE"/>
  </r>
  <r>
    <s v="Ref 1015756"/>
    <s v="026.350.127-25"/>
    <n v="2635012725"/>
    <x v="22"/>
    <s v="Pronto"/>
    <m/>
    <s v="Prontos"/>
    <x v="0"/>
    <s v="02/01/2025"/>
    <s v="30/12/2024"/>
    <s v="02/01/2025"/>
    <x v="4"/>
    <n v="6800"/>
    <s v="079.800.707-98"/>
    <s v="GABRIELLE MULLER MENEZES KRYKHTINE"/>
  </r>
  <r>
    <s v="405734"/>
    <s v="026.350.127-25"/>
    <n v="2635012725"/>
    <x v="22"/>
    <s v="Ventura Niteroi"/>
    <s v="307"/>
    <s v="Comissão"/>
    <x v="0"/>
    <s v="19/07/2024"/>
    <s v="19/07/2024"/>
    <s v="20/07/2024"/>
    <x v="3"/>
    <n v="3450"/>
    <s v="306.915.247-34"/>
    <s v="Antonio Fernando Silva De Souza"/>
  </r>
  <r>
    <s v="424989"/>
    <s v="026.350.127-25"/>
    <n v="2635012725"/>
    <x v="22"/>
    <s v="Residencial Ouro Verde"/>
    <s v="305"/>
    <s v="Comissão"/>
    <x v="2"/>
    <s v="31/03/2025"/>
    <m/>
    <m/>
    <x v="5"/>
    <n v="1250"/>
    <s v="902.872.827-91"/>
    <s v="Daisy Moraes Barbosa De Schepper"/>
  </r>
  <r>
    <s v="419596"/>
    <s v="026.350.127-25"/>
    <n v="2635012725"/>
    <x v="22"/>
    <s v="CONVIVA PIRATININGA"/>
    <s v="504"/>
    <s v="Comissão"/>
    <x v="0"/>
    <s v="22/01/2025"/>
    <s v="21/01/2025"/>
    <s v="22/01/2025"/>
    <x v="4"/>
    <n v="8544"/>
    <s v="24.591.942/0001-50"/>
    <s v="CONSTRUTEC CONSTRUÇÃO E NEGÓCIOS IMOBILIÁRIOS LTDA"/>
  </r>
  <r>
    <s v="406258"/>
    <s v="026.518.017-12"/>
    <n v="2651801712"/>
    <x v="23"/>
    <s v="Condomínio Versailles"/>
    <s v="307"/>
    <s v="Comissão"/>
    <x v="0"/>
    <s v="25/07/2024"/>
    <s v="24/07/2024"/>
    <s v="25/07/2024"/>
    <x v="3"/>
    <n v="2000"/>
    <s v="077.660.867-35"/>
    <s v="Marcelo Quites França"/>
  </r>
  <r>
    <s v="409590"/>
    <s v="026.518.017-12"/>
    <n v="2651801712"/>
    <x v="23"/>
    <s v="Condomìnio João Batista"/>
    <s v="504"/>
    <s v="Comissão"/>
    <x v="0"/>
    <s v="01/10/2024"/>
    <s v="01/10/2024"/>
    <s v="02/10/2024"/>
    <x v="9"/>
    <n v="2350"/>
    <s v="391.271.417-72"/>
    <s v="Antônio José Ramalho Borges"/>
  </r>
  <r>
    <s v="417954"/>
    <s v="026.518.017-12"/>
    <n v="2651801712"/>
    <x v="23"/>
    <s v="SUNSET ICARAÍ"/>
    <s v="705-01"/>
    <s v="Comissão"/>
    <x v="0"/>
    <s v="13/02/2025"/>
    <s v="13/02/2025"/>
    <s v="14/02/2025"/>
    <x v="6"/>
    <n v="14240"/>
    <s v="24.591.942/0001-50"/>
    <s v="CONSTRUTEC CONSTRUÇÃO E NEGÓCIOS IMOBILIÁRIOS LTDA"/>
  </r>
  <r>
    <s v="399279"/>
    <s v="028.463.137-09"/>
    <n v="2846313709"/>
    <x v="24"/>
    <s v="Smart Style residences"/>
    <s v="1501"/>
    <s v="Venda"/>
    <x v="0"/>
    <s v="19/04/2024"/>
    <s v="18/04/2024"/>
    <s v="19/04/2024"/>
    <x v="12"/>
    <n v="4550"/>
    <s v="055.835.407-61"/>
    <s v="Carlos Alberto Brazão Papaiz"/>
  </r>
  <r>
    <s v="400266"/>
    <s v="028.463.137-09"/>
    <n v="2846313709"/>
    <x v="24"/>
    <s v="Secundário"/>
    <m/>
    <s v="Venda"/>
    <x v="0"/>
    <s v="28/06/2024"/>
    <s v="27/06/2024"/>
    <s v="28/06/2024"/>
    <x v="8"/>
    <n v="15500"/>
    <s v="080.706.087-90"/>
    <s v="Fabricio Silva Bernardo De Souza"/>
  </r>
  <r>
    <s v="408724"/>
    <s v="028.463.137-09"/>
    <n v="2846313709"/>
    <x v="24"/>
    <s v="Tour de Orleans"/>
    <s v="301"/>
    <s v="Comissão"/>
    <x v="0"/>
    <s v="10/09/2024"/>
    <s v="10/09/2024"/>
    <s v="11/09/2024"/>
    <x v="2"/>
    <n v="3200"/>
    <s v="115.305.498-17"/>
    <s v="Ivo Nobre Da Silva Junior"/>
  </r>
  <r>
    <s v="407650"/>
    <s v="028.463.137-09"/>
    <n v="2846313709"/>
    <x v="24"/>
    <s v="CONVIVA CAMBOINHAS"/>
    <s v="205"/>
    <s v="Comissão"/>
    <x v="0"/>
    <s v="27/08/2024"/>
    <s v="27/08/2024"/>
    <s v="28/08/2024"/>
    <x v="0"/>
    <n v="9980.4599999999991"/>
    <s v="24.591.942/0001-50"/>
    <s v="CONSTRUTEC CONSTRUÇÃO E NEGÓCIOS IMOBILIÁRIOS LTDA"/>
  </r>
  <r>
    <s v="416713"/>
    <s v="028.463.137-09"/>
    <n v="2846313709"/>
    <x v="24"/>
    <s v="Condomínio Edifício De Saint Etienne"/>
    <s v="1004"/>
    <s v="Comissão"/>
    <x v="1"/>
    <s v="12/02/2025"/>
    <m/>
    <m/>
    <x v="5"/>
    <n v="7220"/>
    <s v="074.754.007-19"/>
    <s v="Eduardo Serpa Da Cruz Nunes"/>
  </r>
  <r>
    <s v="416713"/>
    <s v="028.463.137-09"/>
    <n v="2846313709"/>
    <x v="24"/>
    <s v="Condomínio Edifício De Saint Etienne"/>
    <s v="1004"/>
    <s v="Comissão"/>
    <x v="1"/>
    <s v="12/02/2025"/>
    <m/>
    <m/>
    <x v="5"/>
    <n v="7220"/>
    <s v="074.754.007-19"/>
    <s v="Eduardo Serpa Da Cruz Nunes"/>
  </r>
  <r>
    <s v="416713"/>
    <s v="028.463.137-09"/>
    <n v="2846313709"/>
    <x v="24"/>
    <s v="Condomínio Edifício De Saint Etienne"/>
    <s v="1004"/>
    <s v="Comissão"/>
    <x v="0"/>
    <s v="14/02/2025"/>
    <s v="19/02/2025"/>
    <s v="20/02/2025"/>
    <x v="6"/>
    <n v="7220"/>
    <s v="074.754.007-19"/>
    <s v="Eduardo Serpa Da Cruz Nunes"/>
  </r>
  <r>
    <s v="401929"/>
    <s v="029.260.467-07"/>
    <n v="2926046707"/>
    <x v="25"/>
    <s v="Villaggio dei Fiori"/>
    <s v="1303"/>
    <s v="Comissão"/>
    <x v="0"/>
    <s v="07/06/2024"/>
    <s v="07/06/2024"/>
    <s v="11/06/2024"/>
    <x v="8"/>
    <n v="4700"/>
    <s v="006.612.617-78"/>
    <s v="CATIA PEIXOTO DE TOLEDO"/>
  </r>
  <r>
    <s v="403137"/>
    <s v="029.260.467-07"/>
    <n v="2926046707"/>
    <x v="25"/>
    <s v="Country park"/>
    <s v="102"/>
    <s v="Comissão"/>
    <x v="0"/>
    <s v="19/08/2024"/>
    <s v="19/08/2024"/>
    <s v="20/08/2024"/>
    <x v="0"/>
    <n v="276.5"/>
    <s v="010.429.487-63"/>
    <s v="Lindomar Massaharu Fujimoto"/>
  </r>
  <r>
    <s v="403137"/>
    <s v="029.260.467-07"/>
    <n v="2926046707"/>
    <x v="25"/>
    <s v="Country park"/>
    <s v="102"/>
    <s v="Comissão"/>
    <x v="0"/>
    <s v="19/08/2024"/>
    <s v="19/08/2024"/>
    <s v="20/08/2024"/>
    <x v="0"/>
    <n v="2723.5"/>
    <s v="459.019.368-09"/>
    <s v="Yan Torres Fujimoto"/>
  </r>
  <r>
    <s v="417333"/>
    <s v="029.460.267-44"/>
    <n v="2946026744"/>
    <x v="26"/>
    <s v="Secundário"/>
    <s v="301"/>
    <s v="Venda"/>
    <x v="0"/>
    <s v="03/12/2024"/>
    <s v="02/12/2024"/>
    <s v="03/12/2024"/>
    <x v="10"/>
    <n v="3800"/>
    <s v="687.455.677-00"/>
    <s v="Sandra Rios"/>
  </r>
  <r>
    <s v="411490"/>
    <s v="029.460.267-44"/>
    <n v="2946026744"/>
    <x v="26"/>
    <s v="Vivenda De Icaraí"/>
    <s v="307 bl 01"/>
    <s v="Comissão"/>
    <x v="0"/>
    <s v="18/10/2024"/>
    <s v="17/10/2024"/>
    <s v="18/10/2024"/>
    <x v="9"/>
    <n v="1700"/>
    <s v="896.807.907-20"/>
    <s v="Gladys Vieira Grillo"/>
  </r>
  <r>
    <s v="411288"/>
    <s v="029.460.267-44"/>
    <n v="2946026744"/>
    <x v="26"/>
    <s v="Edifício Eça de Queiroz"/>
    <s v="1204"/>
    <s v="Comissão"/>
    <x v="0"/>
    <s v="21/10/2024"/>
    <s v="17/10/2024"/>
    <s v="18/10/2024"/>
    <x v="9"/>
    <n v="2000"/>
    <s v="099.905.877-01"/>
    <s v="Juliana Paula Macci"/>
  </r>
  <r>
    <s v="411288"/>
    <s v="029.460.267-44"/>
    <n v="2946026744"/>
    <x v="26"/>
    <s v="Edifício Eça de Queiroz"/>
    <s v="1204"/>
    <s v="Comissão"/>
    <x v="0"/>
    <s v="21/10/2024"/>
    <s v="18/10/2024"/>
    <s v="19/10/2024"/>
    <x v="9"/>
    <n v="2000"/>
    <s v="090.965.257-01"/>
    <s v="Jose Paulo Macci Junior"/>
  </r>
  <r>
    <s v="413404"/>
    <s v="029.460.267-44"/>
    <n v="2946026744"/>
    <x v="26"/>
    <s v="DIJON RESIDENCE"/>
    <s v="306"/>
    <s v="Comissão"/>
    <x v="0"/>
    <s v="18/11/2024"/>
    <s v="18/11/2024"/>
    <s v="19/11/2024"/>
    <x v="1"/>
    <n v="6692.8"/>
    <s v="24.591.942/0001-50"/>
    <s v="CONSTRUTEC CONSTRUÇÃO E NEGÓCIOS IMOBILIÁRIOS LTDA"/>
  </r>
  <r>
    <s v="408593"/>
    <s v="029.460.267-44"/>
    <n v="2946026744"/>
    <x v="26"/>
    <s v="Edifício Rio D' Ouro"/>
    <s v="503"/>
    <s v="Comissão"/>
    <x v="0"/>
    <s v="23/09/2024"/>
    <s v="19/09/2024"/>
    <s v="20/09/2024"/>
    <x v="2"/>
    <n v="1865"/>
    <s v="095.823.517-13"/>
    <s v="Jeferson Da Silva Guzzo"/>
  </r>
  <r>
    <s v="401285"/>
    <s v="029.641.587-11"/>
    <n v="2964158711"/>
    <x v="27"/>
    <s v="VIA SALERMO"/>
    <s v="1303"/>
    <s v="Comissão"/>
    <x v="0"/>
    <s v="17/05/2024"/>
    <s v="16/05/2024"/>
    <s v="20/05/2024"/>
    <x v="13"/>
    <n v="5400"/>
    <s v="443.908.077-49"/>
    <s v="Martha Miranda da Silveira Silva"/>
  </r>
  <r>
    <s v="405976"/>
    <s v="029.863.437-67"/>
    <n v="2986343767"/>
    <x v="28"/>
    <s v="Conjunto Residencial Camilo Silva"/>
    <s v="101"/>
    <s v="Comissão"/>
    <x v="0"/>
    <s v="31/07/2024"/>
    <s v="30/07/2024"/>
    <s v="31/07/2024"/>
    <x v="3"/>
    <n v="1525"/>
    <s v="055.682.987-50"/>
    <s v="Maria Da Conceição Ribeiro Dos Santos"/>
  </r>
  <r>
    <s v="405976"/>
    <s v="029.863.437-67"/>
    <n v="2986343767"/>
    <x v="28"/>
    <s v="Conjunto Residencial Camilo Silva"/>
    <s v="101"/>
    <s v="Comissão"/>
    <x v="0"/>
    <s v="07/02/2025"/>
    <s v="04/02/2025"/>
    <s v="06/02/2025"/>
    <x v="6"/>
    <n v="1525"/>
    <s v="055.682.987-50"/>
    <s v="Maria Da Conceição Ribeiro Dos Santos"/>
  </r>
  <r>
    <s v="Loc - Rua Sto Amaro, casa 603"/>
    <s v="029.863.437-67"/>
    <n v="2986343767"/>
    <x v="28"/>
    <s v="Locação"/>
    <s v="603"/>
    <s v="Locação"/>
    <x v="0"/>
    <s v="20/12/2024"/>
    <s v="16/12/2024"/>
    <s v="17/12/2024"/>
    <x v="10"/>
    <n v="1200"/>
    <s v="53.919.386/0001-04"/>
    <s v="RAMIRES &amp; CAETANO NEGÓCIOS IMOBILIÁRIOS LTDA"/>
  </r>
  <r>
    <s v="419251"/>
    <s v="029.863.437-67"/>
    <n v="2986343767"/>
    <x v="28"/>
    <s v="CarpeDiem Residencial"/>
    <s v="301/BL 1"/>
    <s v="Comissão"/>
    <x v="0"/>
    <s v="24/12/2024"/>
    <s v="23/12/2024"/>
    <s v="24/12/2024"/>
    <x v="10"/>
    <n v="4100"/>
    <s v="010.199.697-76"/>
    <s v="Ana Rosa Bernardes De Sousa"/>
  </r>
  <r>
    <s v="408724"/>
    <s v="032.227.667-54"/>
    <n v="3222766754"/>
    <x v="29"/>
    <s v="Tour de Orleans"/>
    <s v="301"/>
    <s v="Comissão"/>
    <x v="0"/>
    <s v="10/09/2024"/>
    <s v="10/09/2024"/>
    <s v="11/09/2024"/>
    <x v="2"/>
    <n v="3200"/>
    <s v="115.305.498-17"/>
    <s v="Ivo Nobre Da Silva Junior"/>
  </r>
  <r>
    <s v="399027"/>
    <s v="032.227.667-54"/>
    <n v="3222766754"/>
    <x v="29"/>
    <s v="Secundário"/>
    <m/>
    <s v="Venda"/>
    <x v="0"/>
    <s v="15/08/2024"/>
    <s v="15/08/2024"/>
    <s v="16/08/2024"/>
    <x v="0"/>
    <n v="3000"/>
    <s v="025.074.267-56"/>
    <s v="Silvino Do Nascimento Araujo"/>
  </r>
  <r>
    <s v="420616"/>
    <s v="032.227.667-54"/>
    <n v="3222766754"/>
    <x v="29"/>
    <s v="Edificio Preludio"/>
    <s v="901"/>
    <s v="Comissão"/>
    <x v="0"/>
    <s v="31/03/2025"/>
    <s v="28/03/2025"/>
    <s v="29/03/2025"/>
    <x v="11"/>
    <n v="6400"/>
    <s v="944.124.807-04"/>
    <s v="Hildecarla Roale Martins"/>
  </r>
  <r>
    <s v="419738"/>
    <s v="032.227.667-54"/>
    <n v="3222766754"/>
    <x v="29"/>
    <s v="Rua Inácio Bezerra de Menezes, 30"/>
    <s v="201"/>
    <s v="Comissão"/>
    <x v="0"/>
    <s v="20/03/2025"/>
    <s v="18/03/2025"/>
    <s v="19/03/2025"/>
    <x v="11"/>
    <n v="4000"/>
    <s v="622.240.507-04"/>
    <s v="Sandra Helena Barroso Da Silva"/>
  </r>
  <r>
    <s v="413266"/>
    <s v="044.498.137-31"/>
    <n v="4449813731"/>
    <x v="30"/>
    <s v="Condomínio do Edifícil Nemi"/>
    <s v="405"/>
    <s v="Comissão"/>
    <x v="0"/>
    <s v="12/11/2024"/>
    <s v="08/11/2024"/>
    <s v="12/11/2024"/>
    <x v="1"/>
    <n v="3000"/>
    <s v="753.618.177-91"/>
    <s v="Carlos Alberto Lessa Guimarães"/>
  </r>
  <r>
    <s v="414189"/>
    <s v="044.498.137-31"/>
    <n v="4449813731"/>
    <x v="30"/>
    <s v="CALLE MAGGIORE"/>
    <s v="706"/>
    <s v="Comissão"/>
    <x v="0"/>
    <s v="29/10/2024"/>
    <s v="29/10/2024"/>
    <s v="30/10/2024"/>
    <x v="9"/>
    <n v="6800"/>
    <s v="020.384.077-11"/>
    <s v="João Maurício Santareli Manno"/>
  </r>
  <r>
    <s v="CREDIPRONTO EM 30/01/2025"/>
    <s v="044.498.137-31"/>
    <n v="4449813731"/>
    <x v="30"/>
    <s v="Financiamento"/>
    <m/>
    <s v="Financiamento"/>
    <x v="0"/>
    <s v="31/01/2025"/>
    <s v="30/01/2025"/>
    <s v="31/01/2025"/>
    <x v="4"/>
    <n v="630"/>
    <s v="24.591.942/0001-50"/>
    <s v="CONSTRUTEC CONSTRUÇÃO E NEGÓCIOS IMOBILIÁRIOS LTDA"/>
  </r>
  <r>
    <s v="423177"/>
    <s v="044.498.137-31"/>
    <n v="4449813731"/>
    <x v="30"/>
    <s v="Ed Calle Venezia"/>
    <s v="904"/>
    <s v="Comissão"/>
    <x v="1"/>
    <s v="24/03/2025"/>
    <m/>
    <m/>
    <x v="5"/>
    <n v="11626.79"/>
    <s v="852.449.107-87"/>
    <s v="Geysa De Sá Troise"/>
  </r>
  <r>
    <s v="423177"/>
    <s v="044.498.137-31"/>
    <n v="4449813731"/>
    <x v="30"/>
    <s v="Ed Calle Venezia"/>
    <s v="904"/>
    <s v="Comissão"/>
    <x v="0"/>
    <s v="27/03/2025"/>
    <s v="24/03/2025"/>
    <s v="25/03/2025"/>
    <x v="11"/>
    <n v="11626.79"/>
    <s v="852.449.107-87"/>
    <s v="Geysa De Sá Troise"/>
  </r>
  <r>
    <s v="401694"/>
    <s v="053.829.937-18"/>
    <n v="5382993718"/>
    <x v="31"/>
    <s v="“CALLE FIRENZE”"/>
    <s v="1003"/>
    <s v="Comissão"/>
    <x v="0"/>
    <s v="29/07/2024"/>
    <s v="26/07/2024"/>
    <s v="27/07/2024"/>
    <x v="3"/>
    <n v="3800"/>
    <s v="553.405.207-49"/>
    <s v="MARCOS ARTUR LEMGRUBER"/>
  </r>
  <r>
    <s v="401694"/>
    <s v="053.829.937-18"/>
    <n v="5382993718"/>
    <x v="31"/>
    <s v="“CALLE FIRENZE”"/>
    <s v="1003"/>
    <s v="Comissão"/>
    <x v="0"/>
    <s v="28/05/2024"/>
    <s v="27/05/2024"/>
    <s v="28/05/2024"/>
    <x v="13"/>
    <n v="3800"/>
    <s v="553.405.207-49"/>
    <s v="MARCOS ARTUR LEMGRUBER"/>
  </r>
  <r>
    <s v="416849"/>
    <s v="053.829.937-18"/>
    <n v="5382993718"/>
    <x v="31"/>
    <s v="Secundário"/>
    <s v="551"/>
    <s v="Venda"/>
    <x v="0"/>
    <s v="06/12/2024"/>
    <s v="06/12/2024"/>
    <s v="07/12/2024"/>
    <x v="10"/>
    <n v="2000"/>
    <s v="101.898.157-87"/>
    <s v="Jose Luiz Nunes Ruiz"/>
  </r>
  <r>
    <s v="416849"/>
    <s v="053.829.937-18"/>
    <n v="5382993718"/>
    <x v="31"/>
    <s v="Secundário"/>
    <s v="551"/>
    <s v="Venda"/>
    <x v="0"/>
    <s v="10/12/2024"/>
    <s v="10/12/2024"/>
    <s v="11/12/2024"/>
    <x v="10"/>
    <n v="1000"/>
    <s v="101.898.157-87"/>
    <s v="Jose Luiz Nunes Ruiz"/>
  </r>
  <r>
    <s v="399177"/>
    <s v="055.210.747-67"/>
    <n v="5521074767"/>
    <x v="32"/>
    <s v="Edifício Praia Dófir"/>
    <s v="302"/>
    <s v="Venda"/>
    <x v="0"/>
    <s v="18/04/2024"/>
    <s v="18/04/2024"/>
    <s v="19/04/2024"/>
    <x v="12"/>
    <n v="4300"/>
    <s v="548.286.867-20"/>
    <s v="Maria Celilia de Souza Ribeiro"/>
  </r>
  <r>
    <s v="402370"/>
    <s v="055.210.747-67"/>
    <n v="5521074767"/>
    <x v="32"/>
    <s v="Life Style Residences"/>
    <s v="1201"/>
    <s v="Comissão"/>
    <x v="0"/>
    <s v="04/06/2024"/>
    <s v="03/06/2024"/>
    <s v="04/06/2024"/>
    <x v="8"/>
    <n v="8400"/>
    <s v="010.187.987-30"/>
    <s v="Fernando Luiz De França Araújo"/>
  </r>
  <r>
    <s v="404911"/>
    <s v="055.210.747-67"/>
    <n v="5521074767"/>
    <x v="32"/>
    <s v="Reserva Itaipu"/>
    <s v="Casa 16"/>
    <s v="Comissão"/>
    <x v="0"/>
    <s v="13/11/2024"/>
    <s v="14/11/2024"/>
    <s v="16/11/2024"/>
    <x v="1"/>
    <n v="1075"/>
    <s v="19.945.029/0001-74"/>
    <s v="Acil Construcoes E Imoveis Ltda - Me - Grupo Aceplan"/>
  </r>
  <r>
    <s v="405154"/>
    <s v="055.273.197-88"/>
    <n v="5527319788"/>
    <x v="33"/>
    <s v="Noronha"/>
    <s v="423"/>
    <s v="Comissão"/>
    <x v="0"/>
    <s v="23/12/2024"/>
    <s v="20/12/2024"/>
    <s v="21/12/2024"/>
    <x v="10"/>
    <n v="3000"/>
    <s v="121.036.637-13"/>
    <s v="Livia Benkendorf De Oliveira"/>
  </r>
  <r>
    <s v="424720"/>
    <s v="055.273.197-88"/>
    <n v="5527319788"/>
    <x v="33"/>
    <s v="Terramarine Icaraí Residence Club"/>
    <s v="602/01"/>
    <s v="Comissão"/>
    <x v="0"/>
    <s v="27/03/2025"/>
    <s v="26/03/2025"/>
    <s v="27/03/2025"/>
    <x v="11"/>
    <n v="11760"/>
    <s v="063.972.487-63"/>
    <s v="Oclando Gnani Ernesto Neto"/>
  </r>
  <r>
    <s v="401599"/>
    <s v="056.768.737-60"/>
    <n v="5676873760"/>
    <x v="34"/>
    <s v="“VIVENDA DE ICARAÍ’’"/>
    <s v="307"/>
    <s v="Comissão"/>
    <x v="0"/>
    <s v="31/05/2024"/>
    <s v="31/05/2024"/>
    <s v="01/06/2024"/>
    <x v="8"/>
    <n v="1300"/>
    <s v="849.362.317-20"/>
    <s v="Luiz Eduardo Portugal Pereira Lima"/>
  </r>
  <r>
    <s v="398321"/>
    <s v="056.768.737-60"/>
    <n v="5676873760"/>
    <x v="34"/>
    <s v="Edifício Vila Flor"/>
    <s v="803"/>
    <s v="Comissão"/>
    <x v="1"/>
    <s v="16/09/2024"/>
    <m/>
    <m/>
    <x v="5"/>
    <n v="12400"/>
    <s v="096.317.887-33"/>
    <s v="Estefano José Da Costa"/>
  </r>
  <r>
    <s v="VENDA PARCERIA 18/12/24"/>
    <s v="056.768.737-60"/>
    <n v="5676873760"/>
    <x v="34"/>
    <s v="Pronto"/>
    <m/>
    <s v="Prontos"/>
    <x v="0"/>
    <s v="08/01/2025"/>
    <s v="08/01/2025"/>
    <s v="09/01/2025"/>
    <x v="4"/>
    <n v="6000"/>
    <s v="046.941.807-97"/>
    <s v="REGINA PORTUGAL PEREIRA LIMA"/>
  </r>
  <r>
    <s v="398321"/>
    <s v="056.768.737-60"/>
    <n v="5676873760"/>
    <x v="34"/>
    <s v="Edifício Vila Flor"/>
    <s v="803"/>
    <s v="Comissão"/>
    <x v="0"/>
    <s v="18/09/2024"/>
    <s v="17/09/2024"/>
    <s v="18/09/2024"/>
    <x v="2"/>
    <n v="12400"/>
    <s v="096.317.887-33"/>
    <s v="Estefano José Da Costa"/>
  </r>
  <r>
    <s v="418844"/>
    <s v="056.768.737-60"/>
    <n v="5676873760"/>
    <x v="34"/>
    <s v="Edifício Maria Delgado"/>
    <s v="801"/>
    <s v="Comissão"/>
    <x v="0"/>
    <s v="23/12/2024"/>
    <s v="20/12/2024"/>
    <s v="21/12/2024"/>
    <x v="10"/>
    <n v="8750"/>
    <s v="209.421.767-15"/>
    <s v="Maria Aparecida De Moraes Siqueira Campos"/>
  </r>
  <r>
    <s v="405763"/>
    <s v="058.915.897-02"/>
    <n v="5891589702"/>
    <x v="35"/>
    <s v="NOVOLAR GREEN LIFE"/>
    <s v="1709"/>
    <s v="Comissão"/>
    <x v="0"/>
    <s v="19/07/2024"/>
    <s v="16/07/2024"/>
    <s v="17/07/2024"/>
    <x v="3"/>
    <n v="5820"/>
    <s v="720.495.967-15"/>
    <s v="Christina Noya Chalcoff"/>
  </r>
  <r>
    <s v="405763 Premiação"/>
    <s v="058.915.897-02"/>
    <n v="5891589702"/>
    <x v="35"/>
    <s v="NOVOLAR GREEN LIFE"/>
    <s v="1709"/>
    <s v="Comissão"/>
    <x v="0"/>
    <s v="26/08/2024"/>
    <s v="26/08/2024"/>
    <s v="27/08/2024"/>
    <x v="0"/>
    <n v="1068"/>
    <s v="24.591.942/0001-50"/>
    <s v="CONSTRUTEC CONSTRUÇÃO E NEGÓCIOS IMOBILIÁRIOS LTDA"/>
  </r>
  <r>
    <s v="398796"/>
    <s v="070.222.007-85"/>
    <n v="7022200785"/>
    <x v="36"/>
    <s v="Rua Ator Paulo Gustavo, n. 376"/>
    <s v="904"/>
    <s v="Venda"/>
    <x v="0"/>
    <s v="30/04/2024"/>
    <s v="29/04/2024"/>
    <s v="30/04/2024"/>
    <x v="12"/>
    <n v="14400"/>
    <s v="043.490.247-00"/>
    <s v="LUIZ CARLOS PALMIER NUNES"/>
  </r>
  <r>
    <s v="398796"/>
    <s v="070.222.007-85"/>
    <n v="7022200785"/>
    <x v="36"/>
    <s v="Rua Ator Paulo Gustavo, n. 376"/>
    <s v="904"/>
    <s v="Venda"/>
    <x v="0"/>
    <s v="30/04/2024"/>
    <s v="29/04/2024"/>
    <s v="30/04/2024"/>
    <x v="12"/>
    <n v="4800"/>
    <s v="863.566.667-49"/>
    <s v="ANDRÉ LUIZ DA FONSECA PALMIER NUNES"/>
  </r>
  <r>
    <s v="402204"/>
    <s v="070.222.007-85"/>
    <n v="7022200785"/>
    <x v="36"/>
    <s v="Jardim dos Arcos"/>
    <s v="1803"/>
    <s v="Comissão"/>
    <x v="0"/>
    <s v="19/06/2024"/>
    <s v="19/06/2024"/>
    <s v="20/06/2024"/>
    <x v="8"/>
    <n v="3000"/>
    <s v="444.355.687-72"/>
    <s v="Silvia Hiller Martins Penha"/>
  </r>
  <r>
    <s v="396117"/>
    <s v="070.222.007-85"/>
    <n v="7022200785"/>
    <x v="36"/>
    <s v="SOU + ICARAÍ"/>
    <s v="102"/>
    <s v="Comissão"/>
    <x v="0"/>
    <s v="25/07/2024"/>
    <s v="25/07/2024"/>
    <s v="26/07/2024"/>
    <x v="3"/>
    <n v="4713.95"/>
    <s v="24.591.942/0001-50"/>
    <s v="CONSTRUTEC CONSTRUÇÃO E NEGÓCIOS IMOBILIÁRIOS LTDA"/>
  </r>
  <r>
    <s v="406216"/>
    <s v="070.222.007-85"/>
    <n v="7022200785"/>
    <x v="36"/>
    <s v="ELDORADO I"/>
    <s v="508"/>
    <s v="Comissão"/>
    <x v="0"/>
    <s v="08/08/2024"/>
    <s v="07/08/2024"/>
    <s v="08/08/2024"/>
    <x v="0"/>
    <n v="6600"/>
    <s v="055.208.847-14"/>
    <s v="Rodrigo Bergamin Brandão"/>
  </r>
  <r>
    <s v="405207"/>
    <s v="070.222.007-85"/>
    <n v="7022200785"/>
    <x v="36"/>
    <s v="Valadares"/>
    <s v="503"/>
    <s v="Comissão"/>
    <x v="0"/>
    <s v="15/07/2024"/>
    <s v="12/07/2024"/>
    <s v="13/07/2024"/>
    <x v="3"/>
    <n v="2685"/>
    <s v="106.246.577-60"/>
    <s v="Isabella Lopes Antunes Rios"/>
  </r>
  <r>
    <s v="CREDIMORAR em 2025"/>
    <s v="070.222.007-85"/>
    <n v="7022200785"/>
    <x v="36"/>
    <s v="Financiamento"/>
    <s v="2025"/>
    <s v="Financiamento"/>
    <x v="0"/>
    <s v="07/02/2025"/>
    <s v="04/02/2025"/>
    <s v="05/02/2025"/>
    <x v="6"/>
    <n v="1096.77"/>
    <s v="53.919.386/0001-04"/>
    <s v="RAMIRES &amp; CAETANO NEGOCIOS IMOBILIARIOS LTDA"/>
  </r>
  <r>
    <s v="420734"/>
    <s v="070.222.007-85"/>
    <n v="7022200785"/>
    <x v="36"/>
    <s v="São Joao"/>
    <s v="201"/>
    <s v="Comissão"/>
    <x v="0"/>
    <s v="28/01/2025"/>
    <s v="29/01/2025"/>
    <s v="30/01/2025"/>
    <x v="4"/>
    <n v="1500"/>
    <s v="479.268.647-49"/>
    <s v="Ana Cristina Costa Magalhaes"/>
  </r>
  <r>
    <s v="Rua João Rodrigues de Oliveira"/>
    <s v="071.530.577-81"/>
    <n v="7153057781"/>
    <x v="37"/>
    <s v="Rua João Rodrigues de Oliveira, n° 103"/>
    <m/>
    <s v="Comissão"/>
    <x v="1"/>
    <s v="29/10/2024"/>
    <m/>
    <m/>
    <x v="5"/>
    <n v="8600"/>
    <s v="186.960.827-53"/>
    <s v="Wanderley Cardoso Anello"/>
  </r>
  <r>
    <s v="Rua João Rodrigues de Oliveira"/>
    <s v="071.530.577-81"/>
    <n v="7153057781"/>
    <x v="37"/>
    <s v="Rua João Rodrigues de Oliveira, n° 103"/>
    <m/>
    <s v="Comissão"/>
    <x v="0"/>
    <s v="29/10/2024"/>
    <s v="28/10/2024"/>
    <s v="29/10/2024"/>
    <x v="9"/>
    <n v="8600"/>
    <s v="186.960.827-53"/>
    <s v="Wanderley Cardoso Anello"/>
  </r>
  <r>
    <s v="404062"/>
    <s v="071.530.577-81"/>
    <n v="7153057781"/>
    <x v="37"/>
    <s v="Ventura Niteroi"/>
    <s v="704 bl 02"/>
    <s v="Comissão"/>
    <x v="0"/>
    <s v="09/12/2024"/>
    <s v="11/12/2024"/>
    <s v="12/12/2024"/>
    <x v="10"/>
    <n v="4300"/>
    <s v="032.243.827-67"/>
    <s v="Karla Lima Da Costa Correa"/>
  </r>
  <r>
    <s v="424217"/>
    <s v="072.095.287-50"/>
    <n v="7209528750"/>
    <x v="5"/>
    <s v="EDIFICIO SÃO PEDRO"/>
    <s v="204"/>
    <s v="Comissão"/>
    <x v="0"/>
    <s v="21/03/2025"/>
    <s v="20/03/2025"/>
    <s v="22/03/2025"/>
    <x v="11"/>
    <n v="3000"/>
    <s v="612.328.237-91"/>
    <s v="José Rafael Sommerfeld"/>
  </r>
  <r>
    <s v="PV 413854"/>
    <s v="073.647.527-30"/>
    <n v="7364752730"/>
    <x v="38"/>
    <s v="Vila lobos"/>
    <s v="203"/>
    <s v="Comissão"/>
    <x v="0"/>
    <s v="12/11/2024"/>
    <s v="12/11/2024"/>
    <s v="13/11/2024"/>
    <x v="1"/>
    <n v="3000"/>
    <s v="037.235.357-63"/>
    <s v="Fabíola Carvalho Dos Santos"/>
  </r>
  <r>
    <s v="400889"/>
    <s v="073.647.527-30"/>
    <n v="7364752730"/>
    <x v="38"/>
    <s v="Chateau de Avignon 243"/>
    <s v="2104"/>
    <s v="Venda"/>
    <x v="0"/>
    <s v="13/05/2024"/>
    <s v="13/05/2024"/>
    <s v="14/05/2024"/>
    <x v="13"/>
    <n v="6000"/>
    <s v="397.082.926-72"/>
    <s v="Sandra Beatriz Pereira Lopes"/>
  </r>
  <r>
    <s v="403163"/>
    <s v="073.647.527-30"/>
    <n v="7364752730"/>
    <x v="38"/>
    <s v="Secundário"/>
    <s v="1002"/>
    <s v="Venda"/>
    <x v="1"/>
    <s v="17/06/2024"/>
    <m/>
    <m/>
    <x v="5"/>
    <n v="6120"/>
    <s v="821.834.657-00"/>
    <s v="Jorgina Da Costa Passos"/>
  </r>
  <r>
    <s v="403163"/>
    <s v="073.647.527-30"/>
    <n v="7364752730"/>
    <x v="38"/>
    <s v="Secundário"/>
    <s v="1002"/>
    <s v="Venda"/>
    <x v="1"/>
    <s v="17/06/2024"/>
    <m/>
    <m/>
    <x v="5"/>
    <n v="3315"/>
    <s v="821.834.657-00"/>
    <s v="Jorgina Da Costa Passos"/>
  </r>
  <r>
    <s v="403163"/>
    <s v="073.647.527-30"/>
    <n v="7364752730"/>
    <x v="38"/>
    <s v="Secundário"/>
    <s v="1002"/>
    <s v="Venda"/>
    <x v="0"/>
    <s v="17/06/2024"/>
    <s v="17/06/2024"/>
    <s v="18/06/2024"/>
    <x v="8"/>
    <n v="9435"/>
    <s v="821.834.657-00"/>
    <s v="Jorgina Da Costa Passos"/>
  </r>
  <r>
    <s v="406304"/>
    <s v="073.647.527-30"/>
    <n v="7364752730"/>
    <x v="38"/>
    <s v="Secundário"/>
    <m/>
    <s v="Venda"/>
    <x v="0"/>
    <s v="29/07/2024"/>
    <s v="26/07/2024"/>
    <s v="27/07/2024"/>
    <x v="3"/>
    <n v="3500"/>
    <s v="883.838.147-04"/>
    <s v="Bruno Costa Malta"/>
  </r>
  <r>
    <s v="420662"/>
    <s v="073.647.527-30"/>
    <n v="7364752730"/>
    <x v="38"/>
    <s v="Condomínio Calle Sevilla"/>
    <s v="1003"/>
    <s v="Comissão"/>
    <x v="0"/>
    <s v="03/02/2025"/>
    <s v="31/01/2025"/>
    <s v="01/02/2025"/>
    <x v="6"/>
    <n v="5850"/>
    <s v="518.126.657-68"/>
    <s v="AECIO BIGI DE AQUINO"/>
  </r>
  <r>
    <s v="419918"/>
    <s v="073.647.527-30"/>
    <n v="7364752730"/>
    <x v="38"/>
    <s v="Edifício Virginia"/>
    <s v="304"/>
    <s v="Comissão"/>
    <x v="0"/>
    <s v="12/03/2025"/>
    <s v="11/03/2025"/>
    <s v="12/03/2025"/>
    <x v="11"/>
    <n v="3000"/>
    <s v="475.261.147-34"/>
    <s v="Romoaldo Da Silveira"/>
  </r>
  <r>
    <s v="421520"/>
    <s v="073.647.527-30"/>
    <n v="7364752730"/>
    <x v="38"/>
    <s v="Ministro Leoni Marcos"/>
    <s v="801"/>
    <s v="Comissão"/>
    <x v="1"/>
    <s v="31/03/2025"/>
    <m/>
    <m/>
    <x v="5"/>
    <n v="13500"/>
    <s v="082.106.927-63"/>
    <s v="Milene Silva De Souza"/>
  </r>
  <r>
    <s v="421520"/>
    <s v="073.647.527-30"/>
    <n v="7364752730"/>
    <x v="38"/>
    <s v="Ministro Leoni Marcos"/>
    <s v="801"/>
    <s v="Comissão"/>
    <x v="2"/>
    <s v="31/03/2025"/>
    <m/>
    <m/>
    <x v="5"/>
    <n v="13500"/>
    <s v="082.106.927-63"/>
    <s v="Milene Silva De Souza"/>
  </r>
  <r>
    <s v="419251"/>
    <s v="073.647.527-30"/>
    <n v="7364752730"/>
    <x v="38"/>
    <s v="CarpeDiem Residencial"/>
    <s v="301/BL 1"/>
    <s v="Comissão"/>
    <x v="0"/>
    <s v="24/12/2024"/>
    <s v="23/12/2024"/>
    <s v="24/12/2024"/>
    <x v="10"/>
    <n v="4100"/>
    <s v="010.199.697-76"/>
    <s v="Ana Rosa Bernardes De Sousa"/>
  </r>
  <r>
    <s v="406921"/>
    <s v="075.189.887-20"/>
    <n v="7518988720"/>
    <x v="39"/>
    <s v="Condomínio Princesa Érika"/>
    <s v="1301"/>
    <s v="Comissão"/>
    <x v="0"/>
    <s v="04/11/2024"/>
    <s v="01/11/2024"/>
    <s v="04/11/2024"/>
    <x v="1"/>
    <n v="5750"/>
    <s v="128.840.797-18"/>
    <s v="George Gabriel Henrique Bezerra"/>
  </r>
  <r>
    <s v="01"/>
    <s v="075.189.887-20"/>
    <n v="7518988720"/>
    <x v="39"/>
    <s v="Sou + Icaraí"/>
    <s v="902"/>
    <s v="Revenda"/>
    <x v="0"/>
    <s v="15/03/2024"/>
    <s v="12/03/2024"/>
    <s v="13/03/2024"/>
    <x v="7"/>
    <n v="3427.2"/>
    <s v="151.391.207-04"/>
    <s v="GABRIEL ESTABILE ANTUNES SANTOS"/>
  </r>
  <r>
    <s v="05"/>
    <s v="075.189.887-20"/>
    <n v="7518988720"/>
    <x v="39"/>
    <s v="Edifício Calle Florida"/>
    <s v="404"/>
    <s v="Venda"/>
    <x v="0"/>
    <s v="19/03/2024"/>
    <s v="19/03/2024"/>
    <s v="20/03/2024"/>
    <x v="7"/>
    <n v="2250"/>
    <s v="085.817.577-07"/>
    <s v="ANA PAULA ALMEIDA DOS SANTOS"/>
  </r>
  <r>
    <s v="399898"/>
    <s v="075.189.887-20"/>
    <n v="7518988720"/>
    <x v="39"/>
    <s v="Rua Ator Paulo Gustavo 388"/>
    <s v="1302"/>
    <s v="Venda"/>
    <x v="1"/>
    <s v="02/05/2024"/>
    <m/>
    <m/>
    <x v="5"/>
    <n v="3300"/>
    <s v="057.925.867-05"/>
    <s v="Ana Beatriz Bragança Monteiro"/>
  </r>
  <r>
    <s v="399898"/>
    <s v="075.189.887-20"/>
    <n v="7518988720"/>
    <x v="39"/>
    <s v="Rua Ator Paulo Gustavo 388"/>
    <s v="1302"/>
    <s v="Venda"/>
    <x v="1"/>
    <s v="02/05/2024"/>
    <m/>
    <m/>
    <x v="5"/>
    <n v="1650"/>
    <s v="057.925.867-05"/>
    <s v="Ana Beatriz Bragança Monteiro"/>
  </r>
  <r>
    <s v="399898"/>
    <s v="075.189.887-20"/>
    <n v="7518988720"/>
    <x v="39"/>
    <s v="Rua Ator Paulo Gustavo 388"/>
    <s v="1302"/>
    <s v="Venda"/>
    <x v="0"/>
    <s v="07/05/2024"/>
    <s v="07/05/2024"/>
    <s v="08/05/2024"/>
    <x v="13"/>
    <n v="3300"/>
    <s v="057.925.867-05"/>
    <s v="Ana Beatriz Bragança Monteiro"/>
  </r>
  <r>
    <s v="399898"/>
    <s v="075.189.887-20"/>
    <n v="7518988720"/>
    <x v="39"/>
    <s v="Rua Ator Paulo Gustavo 388"/>
    <s v="1302"/>
    <s v="Venda"/>
    <x v="0"/>
    <s v="07/05/2024"/>
    <s v="07/05/2024"/>
    <s v="08/05/2024"/>
    <x v="13"/>
    <n v="1650"/>
    <s v="057.925.867-05"/>
    <s v="Ana Beatriz Bragança Monteiro"/>
  </r>
  <r>
    <s v="400742"/>
    <s v="075.189.887-20"/>
    <n v="7518988720"/>
    <x v="39"/>
    <s v="Rua DRº Mario Vianna"/>
    <s v="369"/>
    <s v="Venda"/>
    <x v="0"/>
    <s v="13/05/2024"/>
    <s v="09/05/2024"/>
    <s v="10/05/2024"/>
    <x v="13"/>
    <n v="887.5"/>
    <s v="184.380.847-10"/>
    <s v="ALVARO ANTÔNIO NASCIMENTO CHAVES"/>
  </r>
  <r>
    <s v="403055"/>
    <s v="075.189.887-20"/>
    <n v="7518988720"/>
    <x v="39"/>
    <s v="Edifício Aloymar"/>
    <s v="102/02"/>
    <s v="Comissão"/>
    <x v="0"/>
    <s v="19/06/2024"/>
    <s v="19/06/2024"/>
    <s v="20/06/2024"/>
    <x v="8"/>
    <n v="750"/>
    <s v="115.497.787-06"/>
    <s v="Octacilio De Sousa Leite"/>
  </r>
  <r>
    <s v="403420"/>
    <s v="075.189.887-20"/>
    <n v="7518988720"/>
    <x v="39"/>
    <s v="Edifício Villa Catalunya"/>
    <s v="404"/>
    <s v="Comissão"/>
    <x v="0"/>
    <s v="20/06/2024"/>
    <s v="18/06/2024"/>
    <s v="19/06/2024"/>
    <x v="8"/>
    <n v="2750"/>
    <s v="032.794.977-52"/>
    <s v="Arlete Da Silva"/>
  </r>
  <r>
    <s v="413337"/>
    <s v="075.189.887-20"/>
    <n v="7518988720"/>
    <x v="39"/>
    <s v="Secundário"/>
    <s v="19"/>
    <s v="Venda"/>
    <x v="0"/>
    <s v="15/11/2024"/>
    <s v="13/11/2024"/>
    <s v="14/11/2024"/>
    <x v="1"/>
    <n v="1000"/>
    <s v="472.350.207-68"/>
    <s v="Paulo César Souto Maior"/>
  </r>
  <r>
    <s v="400742"/>
    <s v="075.189.887-20"/>
    <n v="7518988720"/>
    <x v="39"/>
    <s v="Rua DRº Mario Vianna"/>
    <s v="369"/>
    <s v="Venda"/>
    <x v="1"/>
    <s v="08/08/2024"/>
    <m/>
    <m/>
    <x v="5"/>
    <n v="887.5"/>
    <s v="184.380.847-10"/>
    <s v="ALVARO ANTÔNIO NASCIMENTO CHAVES"/>
  </r>
  <r>
    <s v="412076"/>
    <s v="075.189.887-20"/>
    <n v="7518988720"/>
    <x v="39"/>
    <s v="Secundário"/>
    <s v="1402"/>
    <s v="Venda"/>
    <x v="0"/>
    <s v="18/11/2024"/>
    <s v="14/11/2024"/>
    <s v="16/11/2024"/>
    <x v="1"/>
    <n v="2200.91"/>
    <s v="783.995.727-72"/>
    <s v="Jean Claude Blaffeder"/>
  </r>
  <r>
    <s v="403323"/>
    <s v="075.189.887-20"/>
    <n v="7518988720"/>
    <x v="39"/>
    <s v="Condomínio Portal do Verde"/>
    <s v="101"/>
    <s v="Comissão"/>
    <x v="0"/>
    <s v="15/08/2024"/>
    <s v="13/08/2024"/>
    <s v="14/08/2024"/>
    <x v="0"/>
    <n v="1500"/>
    <s v="864.868.027-15"/>
    <s v="Eduardo Sant Anna Dos Reis"/>
  </r>
  <r>
    <s v="410080"/>
    <s v="075.189.887-20"/>
    <n v="7518988720"/>
    <x v="39"/>
    <s v="ÍON ICARAÍ"/>
    <s v="503"/>
    <s v="Comissão"/>
    <x v="0"/>
    <s v="24/09/2024"/>
    <s v="24/09/2024"/>
    <s v="25/09/2024"/>
    <x v="2"/>
    <n v="11008.41"/>
    <s v="24.591.942/0001-50"/>
    <s v="CONSTRUTEC CONSTRUÇÃO E NEGÓCIOS IMOBILIÁRIOS LTDA"/>
  </r>
  <r>
    <s v="410253"/>
    <s v="075.189.887-20"/>
    <n v="7518988720"/>
    <x v="39"/>
    <s v="ÍON ICARAÍ"/>
    <s v="205"/>
    <s v="Comissão"/>
    <x v="0"/>
    <s v="24/09/2024"/>
    <s v="24/09/2024"/>
    <s v="25/09/2024"/>
    <x v="2"/>
    <n v="2443.0500000000002"/>
    <s v="24.591.942/0001-50"/>
    <s v="CONSTRUTEC CONSTRUÇÃO E NEGÓCIOS IMOBILIÁRIOS LTDA"/>
  </r>
  <r>
    <s v="403357"/>
    <s v="075.189.887-20"/>
    <n v="7518988720"/>
    <x v="39"/>
    <s v="Ed Serra zul"/>
    <s v="1004"/>
    <s v="Comissão"/>
    <x v="0"/>
    <s v="05/07/2024"/>
    <s v="04/07/2024"/>
    <s v="05/07/2024"/>
    <x v="3"/>
    <n v="3075"/>
    <s v="232.219.097-72"/>
    <s v="Mauricio Abreu Silveira"/>
  </r>
  <r>
    <s v="413155"/>
    <s v="075.189.887-20"/>
    <n v="7518988720"/>
    <x v="39"/>
    <s v="CONVIVA CAMBOINHAS LIFE"/>
    <s v="501 BL 01"/>
    <s v="Comissão"/>
    <x v="0"/>
    <s v="25/10/2024"/>
    <s v="25/10/2024"/>
    <s v="26/10/2024"/>
    <x v="9"/>
    <n v="2888.05"/>
    <s v="24.591.942/0001-50"/>
    <s v="CONSTRUTEC CONSTRUÇÃO E NEGÓCIOS IMOBILIÁRIOS LTDA"/>
  </r>
  <r>
    <s v="400742"/>
    <s v="075.189.887-20"/>
    <n v="7518988720"/>
    <x v="39"/>
    <s v="Rua DRº Mario Vianna"/>
    <s v="369"/>
    <s v="Venda"/>
    <x v="0"/>
    <s v="12/09/2024"/>
    <s v="10/09/2024"/>
    <s v="12/09/2024"/>
    <x v="2"/>
    <n v="887.5"/>
    <s v="184.380.847-10"/>
    <s v="ALVARO ANTÔNIO NASCIMENTO CHAVES"/>
  </r>
  <r>
    <s v="409491"/>
    <s v="075.189.887-20"/>
    <n v="7518988720"/>
    <x v="39"/>
    <s v="LE LILÁS"/>
    <s v="176"/>
    <s v="Comissão"/>
    <x v="1"/>
    <s v="13/09/2024"/>
    <m/>
    <m/>
    <x v="5"/>
    <n v="3250"/>
    <s v="119.968.541-00"/>
    <s v="Maria Odete Garcia Sobreira De Araujo"/>
  </r>
  <r>
    <s v="409491"/>
    <s v="075.189.887-20"/>
    <n v="7518988720"/>
    <x v="39"/>
    <s v="LE LILÁS"/>
    <s v="176"/>
    <s v="Comissão"/>
    <x v="0"/>
    <s v="13/09/2024"/>
    <s v="13/09/2024"/>
    <s v="14/09/2024"/>
    <x v="2"/>
    <n v="3250"/>
    <s v="078.702.127-09"/>
    <s v="Ricardo Da Costa Nunes"/>
  </r>
  <r>
    <s v="417910"/>
    <s v="075.189.887-20"/>
    <n v="7518988720"/>
    <x v="39"/>
    <s v="Vila Firenze"/>
    <s v="02"/>
    <s v="Comissão"/>
    <x v="0"/>
    <s v="05/12/2024"/>
    <s v="04/12/2024"/>
    <s v="05/12/2024"/>
    <x v="10"/>
    <n v="1575"/>
    <s v="640.286.667-91"/>
    <s v="Regina Célis Da Silva Rodrigues"/>
  </r>
  <r>
    <s v="417522"/>
    <s v="075.189.887-20"/>
    <n v="7518988720"/>
    <x v="39"/>
    <s v="UP ICARAÍ STUDIO BOUTIQUE"/>
    <s v="602"/>
    <s v="Comissão"/>
    <x v="0"/>
    <s v="11/12/2024"/>
    <s v="11/12/2024"/>
    <s v="12/12/2024"/>
    <x v="10"/>
    <n v="2685"/>
    <s v="133.453.597-31"/>
    <s v="Mariana Aguiar Do Vale Porto"/>
  </r>
  <r>
    <s v="417709"/>
    <s v="075.189.887-20"/>
    <n v="7518988720"/>
    <x v="39"/>
    <s v="Pronto"/>
    <s v="203"/>
    <s v="Prontos"/>
    <x v="0"/>
    <s v="20/12/2024"/>
    <s v="11/12/2024"/>
    <s v="12/12/2024"/>
    <x v="10"/>
    <n v="1447.27"/>
    <s v="084.859.667-67"/>
    <s v="Cristiane Oliveira Da Silveira Zarro"/>
  </r>
  <r>
    <s v="417343"/>
    <s v="075.189.887-20"/>
    <n v="7518988720"/>
    <x v="39"/>
    <s v="Pronto"/>
    <m/>
    <s v="Prontos"/>
    <x v="0"/>
    <s v="30/12/2024"/>
    <s v="27/12/2024"/>
    <s v="28/12/2024"/>
    <x v="10"/>
    <n v="9700"/>
    <s v="083.750.717-06"/>
    <s v="José Fernando Machado De Souza"/>
  </r>
  <r>
    <s v="417343"/>
    <s v="075.189.887-20"/>
    <n v="7518988720"/>
    <x v="39"/>
    <s v="Pronto"/>
    <m/>
    <s v="Prontos"/>
    <x v="0"/>
    <s v="30/12/2024"/>
    <s v="27/12/2024"/>
    <s v="28/12/2024"/>
    <x v="10"/>
    <n v="4850"/>
    <s v="083.750.717-06"/>
    <s v="José Fernando Machado De Souza"/>
  </r>
  <r>
    <s v="403357"/>
    <s v="075.189.887-20"/>
    <n v="7518988720"/>
    <x v="39"/>
    <s v="Ed Serra zul"/>
    <s v="1004"/>
    <s v="Comissão"/>
    <x v="0"/>
    <s v="30/08/2024"/>
    <s v="30/08/2024"/>
    <s v="31/08/2024"/>
    <x v="0"/>
    <n v="3075"/>
    <s v="232.219.097-72"/>
    <s v="Mauricio Abreu Silveira"/>
  </r>
  <r>
    <s v="409491"/>
    <s v="075.189.887-20"/>
    <n v="7518988720"/>
    <x v="39"/>
    <s v="LE LILÁS"/>
    <s v="176"/>
    <s v="Comissão"/>
    <x v="0"/>
    <s v="17/09/2024"/>
    <s v="16/09/2024"/>
    <s v="17/09/2024"/>
    <x v="2"/>
    <n v="3250"/>
    <s v="119.968.541-00"/>
    <s v="Maria Odete Garcia Sobreira De Araujo"/>
  </r>
  <r>
    <s v="414166"/>
    <s v="075.189.887-20"/>
    <n v="7518988720"/>
    <x v="39"/>
    <s v="SOU + CHARITAS"/>
    <s v="407"/>
    <s v="Comissão"/>
    <x v="0"/>
    <s v="18/11/2024"/>
    <s v="18/11/2024"/>
    <s v="19/11/2024"/>
    <x v="1"/>
    <n v="2091.5"/>
    <s v="24.591.942/0001-50"/>
    <s v="CONSTRUTEC CONSTRUÇÃO E NEGÓCIOS IMOBILIÁRIOS LTDA"/>
  </r>
  <r>
    <s v="408593"/>
    <s v="075.189.887-20"/>
    <n v="7518988720"/>
    <x v="39"/>
    <s v="Edifício Rio D' Ouro"/>
    <s v="503"/>
    <s v="Comissão"/>
    <x v="0"/>
    <s v="23/09/2024"/>
    <s v="19/09/2024"/>
    <s v="20/09/2024"/>
    <x v="2"/>
    <n v="1865"/>
    <s v="095.823.517-13"/>
    <s v="Jeferson Da Silva Guzzo"/>
  </r>
  <r>
    <s v="CREDIMORAR em 2025"/>
    <s v="075.189.887-20"/>
    <n v="7518988720"/>
    <x v="39"/>
    <s v="Financiamento"/>
    <s v="2025"/>
    <s v="Financiamento"/>
    <x v="0"/>
    <s v="14/03/2025"/>
    <s v="14/03/2025"/>
    <s v="15/03/2025"/>
    <x v="11"/>
    <n v="489.5"/>
    <s v="53.919.386/0001-04"/>
    <s v="RAMIRES &amp; CAETANO NEGOCIOS IMOBILIARIOS LTDA"/>
  </r>
  <r>
    <s v="CREDIMORAR em 2025"/>
    <s v="075.189.887-20"/>
    <n v="7518988720"/>
    <x v="39"/>
    <s v="Financiamento"/>
    <s v="2025"/>
    <s v="Financiamento"/>
    <x v="0"/>
    <s v="14/03/2025"/>
    <s v="14/03/2025"/>
    <s v="15/03/2025"/>
    <x v="11"/>
    <n v="398.72"/>
    <s v="53.919.386/0001-04"/>
    <s v="RAMIRES &amp; CAETANO NEGOCIOS IMOBILIARIOS LTDA"/>
  </r>
  <r>
    <s v="414956"/>
    <s v="075.189.887-20"/>
    <n v="7518988720"/>
    <x v="39"/>
    <s v="Pronto"/>
    <s v="603"/>
    <s v="Prontos"/>
    <x v="0"/>
    <s v="17/01/2025"/>
    <s v="16/01/2025"/>
    <s v="17/01/2025"/>
    <x v="4"/>
    <n v="1500"/>
    <s v="015.045.577-19"/>
    <s v="Janaina Castilho Azevedo"/>
  </r>
  <r>
    <s v="419253"/>
    <s v="075.189.887-20"/>
    <n v="7518988720"/>
    <x v="39"/>
    <s v="Ritz 500"/>
    <s v="701"/>
    <s v="Comissão"/>
    <x v="0"/>
    <s v="22/01/2025"/>
    <s v="17/01/2025"/>
    <s v="18/01/2025"/>
    <x v="4"/>
    <n v="14000"/>
    <s v="092.917.597-24"/>
    <s v="Jose Ricardo Iocken Azeredo"/>
  </r>
  <r>
    <s v="414866"/>
    <s v="075.189.887-20"/>
    <n v="7518988720"/>
    <x v="39"/>
    <s v="Rua Itaguaí"/>
    <s v="143"/>
    <s v="Comissão"/>
    <x v="1"/>
    <s v="27/01/2025"/>
    <m/>
    <m/>
    <x v="5"/>
    <n v="4000"/>
    <s v="640.799.887-53"/>
    <s v="Edna Socorro Da Silva Nascimento"/>
  </r>
  <r>
    <s v="417910"/>
    <s v="075.189.887-20"/>
    <n v="7518988720"/>
    <x v="39"/>
    <s v="Vila Firenze"/>
    <s v="02"/>
    <s v="Comissão"/>
    <x v="0"/>
    <s v="19/12/2024"/>
    <s v="18/12/2024"/>
    <s v="19/12/2024"/>
    <x v="10"/>
    <n v="1575"/>
    <s v="640.286.667-91"/>
    <s v="Regina Célis Da Silva Rodrigues"/>
  </r>
  <r>
    <s v="420056"/>
    <s v="075.189.887-20"/>
    <n v="7518988720"/>
    <x v="39"/>
    <s v="Dartangnan"/>
    <s v="1002"/>
    <s v="Comissão"/>
    <x v="0"/>
    <s v="21/03/2025"/>
    <s v="20/03/2025"/>
    <s v="21/03/2025"/>
    <x v="11"/>
    <n v="8250"/>
    <s v="573.544.807-20"/>
    <s v="Fernando Carlos Duarte"/>
  </r>
  <r>
    <s v="420056"/>
    <s v="075.189.887-20"/>
    <n v="7518988720"/>
    <x v="39"/>
    <s v="Dartangnan"/>
    <s v="1002"/>
    <s v="Comissão"/>
    <x v="1"/>
    <s v="21/02/2025"/>
    <m/>
    <m/>
    <x v="5"/>
    <n v="8250"/>
    <s v="573.544.807-20"/>
    <s v="Fernando Carlos Duarte"/>
  </r>
  <r>
    <s v="BOGAINVILLE ROUGE"/>
    <s v="075.189.887-20"/>
    <n v="7518988720"/>
    <x v="39"/>
    <s v="Rua Ministro Otávio Kelly"/>
    <s v="467"/>
    <s v="Comissão"/>
    <x v="0"/>
    <s v="28/02/2025"/>
    <s v="26/02/2025"/>
    <s v="27/02/2025"/>
    <x v="6"/>
    <n v="1667.27"/>
    <s v="414.392.527-34"/>
    <s v="SAMIR ADIB CHAIM"/>
  </r>
  <r>
    <s v="406772"/>
    <s v="075.522.007-23"/>
    <n v="7552200723"/>
    <x v="40"/>
    <s v="Cordoba"/>
    <s v="606"/>
    <s v="Comissão"/>
    <x v="0"/>
    <s v="31/07/2024"/>
    <s v="31/07/2024"/>
    <s v="01/08/2024"/>
    <x v="0"/>
    <n v="5200"/>
    <s v="022.528.747-16"/>
    <s v="Anderson Barreto De Menezes"/>
  </r>
  <r>
    <s v="404938"/>
    <s v="076.193.407-34"/>
    <n v="7619340734"/>
    <x v="41"/>
    <s v="Residencial Tarsila"/>
    <s v="903"/>
    <s v="Comissão"/>
    <x v="0"/>
    <s v="23/08/2024"/>
    <s v="23/08/2024"/>
    <s v="24/08/2024"/>
    <x v="0"/>
    <n v="17800"/>
    <s v="24.591.942/0001-50"/>
    <s v="CONSTRUTEC CONSTRUÇÃO E NEGÓCIOS IMOBILIÁRIOS LTDA"/>
  </r>
  <r>
    <s v="408363"/>
    <s v="076.537.597-42"/>
    <n v="7653759742"/>
    <x v="42"/>
    <s v="Natividade"/>
    <s v="1103"/>
    <s v="Comissão"/>
    <x v="1"/>
    <s v="08/11/2024"/>
    <m/>
    <m/>
    <x v="5"/>
    <n v="7800"/>
    <s v="222.665.267-15"/>
    <s v="Jose Luiz Correa Cardozo"/>
  </r>
  <r>
    <s v="408363"/>
    <s v="076.537.597-42"/>
    <n v="7653759742"/>
    <x v="42"/>
    <s v="Natividade"/>
    <s v="1103"/>
    <s v="Comissão"/>
    <x v="0"/>
    <s v="08/11/2024"/>
    <s v="08/11/2024"/>
    <s v="09/11/2024"/>
    <x v="1"/>
    <n v="7800"/>
    <s v="222.665.267-15"/>
    <s v="Jose Luiz Correa Cardozo"/>
  </r>
  <r>
    <s v="945346"/>
    <s v="076.537.597-42"/>
    <n v="7653759742"/>
    <x v="42"/>
    <s v="São Salvador"/>
    <s v="401"/>
    <s v="Comissão"/>
    <x v="0"/>
    <s v="22/05/2024"/>
    <s v="21/05/2024"/>
    <s v="23/05/2024"/>
    <x v="13"/>
    <n v="1150"/>
    <s v="588.202.726-87"/>
    <s v="Jussara Maria Coelho Fraga"/>
  </r>
  <r>
    <s v="402370"/>
    <s v="076.537.597-42"/>
    <n v="7653759742"/>
    <x v="42"/>
    <s v="Life Style Residences"/>
    <s v="1201"/>
    <s v="Comissão"/>
    <x v="0"/>
    <s v="04/06/2024"/>
    <s v="03/06/2024"/>
    <s v="04/06/2024"/>
    <x v="8"/>
    <n v="4200"/>
    <s v="010.187.987-30"/>
    <s v="Fernando Luiz De França Araújo"/>
  </r>
  <r>
    <s v="24130-082"/>
    <s v="076.537.597-42"/>
    <n v="7653759742"/>
    <x v="42"/>
    <s v="Secundário"/>
    <s v="203"/>
    <s v="Venda"/>
    <x v="1"/>
    <s v="12/06/2024"/>
    <m/>
    <m/>
    <x v="5"/>
    <n v="3000"/>
    <s v="144.189.147-14"/>
    <s v="GABRIEL OLIVEIRA DE CARVALHO SENRA"/>
  </r>
  <r>
    <s v="24130-082"/>
    <s v="076.537.597-42"/>
    <n v="7653759742"/>
    <x v="42"/>
    <s v="Secundário"/>
    <s v="203"/>
    <s v="Venda"/>
    <x v="0"/>
    <s v="18/06/2024"/>
    <s v="17/06/2024"/>
    <s v="20/06/2024"/>
    <x v="8"/>
    <n v="3000"/>
    <s v="144.189.147-14"/>
    <s v="GABRIEL OLIVEIRA DE CARVALHO SENRA"/>
  </r>
  <r>
    <s v="403055"/>
    <s v="076.537.597-42"/>
    <n v="7653759742"/>
    <x v="42"/>
    <s v="Edifício Aloymar"/>
    <s v="102/02"/>
    <s v="Comissão"/>
    <x v="0"/>
    <s v="19/06/2024"/>
    <s v="19/06/2024"/>
    <s v="20/06/2024"/>
    <x v="8"/>
    <n v="1500"/>
    <s v="115.497.787-06"/>
    <s v="Octacilio De Sousa Leite"/>
  </r>
  <r>
    <s v="402979"/>
    <s v="076.537.597-42"/>
    <n v="7653759742"/>
    <x v="42"/>
    <s v="Condomínio Monte Real"/>
    <s v="601"/>
    <s v="Comissão"/>
    <x v="0"/>
    <s v="28/06/2024"/>
    <s v="27/06/2024"/>
    <s v="28/06/2024"/>
    <x v="8"/>
    <n v="3700"/>
    <s v="515.042.357-20"/>
    <s v="Sandra Chacon Echebarrena"/>
  </r>
  <r>
    <s v="405917"/>
    <s v="076.537.597-42"/>
    <n v="7653759742"/>
    <x v="42"/>
    <s v="Tiradentes"/>
    <s v="1403"/>
    <s v="Comissão"/>
    <x v="0"/>
    <s v="24/07/2024"/>
    <s v="23/07/2024"/>
    <s v="24/07/2024"/>
    <x v="3"/>
    <n v="3300"/>
    <s v="113.459.427-53"/>
    <s v="Paulo Roberto Jorge Da Matta"/>
  </r>
  <r>
    <s v="401338"/>
    <s v="076.537.597-42"/>
    <n v="7653759742"/>
    <x v="42"/>
    <s v="São Salvador"/>
    <s v="401"/>
    <s v="Comissão"/>
    <x v="0"/>
    <s v="25/07/2024"/>
    <s v="24/07/2024"/>
    <s v="25/07/2024"/>
    <x v="3"/>
    <n v="1150"/>
    <s v="501.323.427-15"/>
    <s v="Edilamar Sepulveda Rocha"/>
  </r>
  <r>
    <s v="415442"/>
    <s v="076.537.597-42"/>
    <n v="7653759742"/>
    <x v="42"/>
    <s v="Solar Cinco de Julho"/>
    <s v="701"/>
    <s v="Comissão"/>
    <x v="0"/>
    <s v="01/12/2024"/>
    <s v="28/11/2024"/>
    <s v="29/11/2024"/>
    <x v="1"/>
    <n v="2566.66"/>
    <s v="000.030.877-35"/>
    <s v="Luciana Brigido Cunha"/>
  </r>
  <r>
    <s v="415442"/>
    <s v="076.537.597-42"/>
    <n v="7653759742"/>
    <x v="42"/>
    <s v="Solar Cinco de Julho"/>
    <s v="701"/>
    <s v="Comissão"/>
    <x v="0"/>
    <s v="01/12/2024"/>
    <s v="28/11/2024"/>
    <s v="29/11/2024"/>
    <x v="1"/>
    <n v="2566.67"/>
    <s v="929.406.177-91"/>
    <s v="Marcos Brigido Cunha"/>
  </r>
  <r>
    <s v="399627"/>
    <s v="076.537.597-42"/>
    <n v="7653759742"/>
    <x v="42"/>
    <s v="Residencial “VENTURA”500"/>
    <s v="512"/>
    <s v="Comissão"/>
    <x v="0"/>
    <s v="21/05/2024"/>
    <s v="21/05/2024"/>
    <s v="23/05/2024"/>
    <x v="13"/>
    <n v="3000"/>
    <s v="022.231.927-50"/>
    <s v="DANIELA DE CNOP"/>
  </r>
  <r>
    <s v="416977"/>
    <s v="076.537.597-42"/>
    <n v="7653759742"/>
    <x v="42"/>
    <s v="Travessa Elzir de Almeida Brandão, 45"/>
    <s v="casa 14"/>
    <s v="Comissão"/>
    <x v="0"/>
    <s v="27/11/2024"/>
    <s v="26/11/2024"/>
    <s v="27/11/2024"/>
    <x v="1"/>
    <n v="3200"/>
    <s v="076.203.657-53"/>
    <s v="Vicente De Paula Moreira Desmarais"/>
  </r>
  <r>
    <s v="415442"/>
    <s v="076.537.597-42"/>
    <n v="7653759742"/>
    <x v="42"/>
    <s v="Solar Cinco de Julho"/>
    <s v="701"/>
    <s v="Comissão"/>
    <x v="0"/>
    <s v="01/12/2024"/>
    <s v="28/11/2024"/>
    <s v="29/11/2024"/>
    <x v="1"/>
    <n v="2566.67"/>
    <s v="783.838.627-68"/>
    <s v="Americo Brigido Cunha"/>
  </r>
  <r>
    <s v="410703"/>
    <s v="076.537.597-42"/>
    <n v="7653759742"/>
    <x v="42"/>
    <s v="Sardenha"/>
    <s v="408"/>
    <s v="Comissão"/>
    <x v="0"/>
    <s v="04/10/2024"/>
    <s v="04/10/2024"/>
    <s v="05/10/2024"/>
    <x v="9"/>
    <n v="5400"/>
    <s v="627.024.403-04"/>
    <s v="Margarida Custódio Moura"/>
  </r>
  <r>
    <s v="406765"/>
    <s v="076.537.597-42"/>
    <n v="7653759742"/>
    <x v="42"/>
    <s v="ANDRE VICTOR II"/>
    <s v="703"/>
    <s v="Comissão"/>
    <x v="0"/>
    <s v="03/12/2024"/>
    <s v="02/12/2024"/>
    <s v="03/12/2024"/>
    <x v="10"/>
    <n v="5800"/>
    <s v="020.797.047-53"/>
    <s v="Maria Magdalena Da Silva Kane"/>
  </r>
  <r>
    <s v="410872"/>
    <s v="076.537.597-42"/>
    <n v="7653759742"/>
    <x v="42"/>
    <s v="Fit Residence Service"/>
    <s v="1304"/>
    <s v="Comissão"/>
    <x v="0"/>
    <s v="17/10/2024"/>
    <s v="16/10/2024"/>
    <s v="17/10/2024"/>
    <x v="9"/>
    <n v="8300"/>
    <s v="899.876.087-87"/>
    <s v="Edelane Freitas Agra Da Silva"/>
  </r>
  <r>
    <s v="419745"/>
    <s v="076.537.597-42"/>
    <n v="7653759742"/>
    <x v="42"/>
    <s v="Jardim Icaraí Hibiscos"/>
    <s v="706"/>
    <s v="Comissão"/>
    <x v="0"/>
    <s v="10/01/2025"/>
    <s v="08/01/2025"/>
    <s v="09/01/2025"/>
    <x v="4"/>
    <n v="7400"/>
    <s v="786.446.827-68"/>
    <s v="Maria Eleonor Schiesari De Miranda"/>
  </r>
  <r>
    <s v="416977"/>
    <s v="076.537.597-42"/>
    <n v="7653759742"/>
    <x v="42"/>
    <s v="Travessa Elzir de Almeida Brandão, 45"/>
    <s v="casa 14"/>
    <s v="Comissão"/>
    <x v="1"/>
    <s v="25/11/2024"/>
    <m/>
    <m/>
    <x v="5"/>
    <n v="3200"/>
    <s v="076.203.657-53"/>
    <s v="Vicente De Paula Moreira Desmarais"/>
  </r>
  <r>
    <s v="419591"/>
    <s v="076.537.597-42"/>
    <n v="7653759742"/>
    <x v="42"/>
    <s v="Christiano Ottoni"/>
    <s v="1008"/>
    <s v="Comissão"/>
    <x v="0"/>
    <s v="04/02/2025"/>
    <s v="04/02/2025"/>
    <s v="05/02/2025"/>
    <x v="6"/>
    <n v="3000"/>
    <s v="475.712.507-06"/>
    <s v="Ney Carvalho Bitton"/>
  </r>
  <r>
    <s v="419628"/>
    <s v="076.537.597-42"/>
    <n v="7653759742"/>
    <x v="42"/>
    <s v="Rosinha"/>
    <s v="402"/>
    <s v="Comissão"/>
    <x v="0"/>
    <s v="25/02/2025"/>
    <s v="24/02/2025"/>
    <s v="25/02/2025"/>
    <x v="6"/>
    <n v="2000"/>
    <s v="278.364.607-20"/>
    <s v="Sonia Maria Gomes"/>
  </r>
  <r>
    <s v="945346"/>
    <s v="077.240.747-98"/>
    <n v="7724074798"/>
    <x v="43"/>
    <s v="São Salvador"/>
    <s v="401"/>
    <s v="Comissão"/>
    <x v="0"/>
    <s v="22/05/2024"/>
    <s v="21/05/2024"/>
    <s v="23/05/2024"/>
    <x v="13"/>
    <n v="1150"/>
    <s v="588.202.726-87"/>
    <s v="Jussara Maria Coelho Fraga"/>
  </r>
  <r>
    <s v="401338"/>
    <s v="077.240.747-98"/>
    <n v="7724074798"/>
    <x v="43"/>
    <s v="São Salvador"/>
    <s v="401"/>
    <s v="Comissão"/>
    <x v="0"/>
    <s v="25/07/2024"/>
    <s v="24/07/2024"/>
    <s v="25/07/2024"/>
    <x v="3"/>
    <n v="1150"/>
    <s v="501.323.427-15"/>
    <s v="Edilamar Sepulveda Rocha"/>
  </r>
  <r>
    <s v="401308"/>
    <s v="079.592.167-54"/>
    <n v="7959216754"/>
    <x v="44"/>
    <s v="Oasis Resort 4ª Fase"/>
    <s v="308"/>
    <s v="Comissão"/>
    <x v="0"/>
    <s v="10/06/2024"/>
    <s v="10/06/2024"/>
    <s v="11/06/2024"/>
    <x v="8"/>
    <n v="19000"/>
    <s v="22.868.304/0001-08"/>
    <s v="Ocd Assessoria E Consultoria Empresarial Ltda"/>
  </r>
  <r>
    <s v="408379"/>
    <s v="079.592.167-54"/>
    <n v="7959216754"/>
    <x v="44"/>
    <s v="Lake View"/>
    <s v="301"/>
    <s v="Comissão"/>
    <x v="0"/>
    <s v="05/09/2024"/>
    <s v="05/09/2024"/>
    <s v="06/09/2024"/>
    <x v="2"/>
    <n v="7300"/>
    <s v="548.418.957-87"/>
    <s v="Paulo Fernando Amaral De Sousa Lima"/>
  </r>
  <r>
    <s v="416960"/>
    <s v="079.592.167-54"/>
    <n v="7959216754"/>
    <x v="44"/>
    <s v="Condomínio Do Itacoatiara Flat Service"/>
    <s v="303"/>
    <s v="Comissão"/>
    <x v="0"/>
    <s v="19/12/2024"/>
    <s v="19/12/2024"/>
    <s v="20/12/2024"/>
    <x v="10"/>
    <n v="5700"/>
    <s v="089.151.717-05"/>
    <s v="Priscila Freitas Sepulveda"/>
  </r>
  <r>
    <s v="414613"/>
    <s v="080.874.207-80"/>
    <n v="8087420780"/>
    <x v="45"/>
    <s v="SD 40"/>
    <s v="801"/>
    <s v="Comissão"/>
    <x v="0"/>
    <s v="08/11/2024"/>
    <s v="08/11/2024"/>
    <s v="09/11/2024"/>
    <x v="1"/>
    <n v="3741.79"/>
    <s v="24.591.942/0001-50"/>
    <s v="CONSTRUTEC CONSTRUÇÃO E NEGÓCIOS IMOBILIÁRIOS LTDA"/>
  </r>
  <r>
    <s v="416362"/>
    <s v="080.874.207-80"/>
    <n v="8087420780"/>
    <x v="45"/>
    <s v="CONVIVA CAMBOINHAS"/>
    <s v="204 BL 01"/>
    <s v="Comissão"/>
    <x v="0"/>
    <s v="10/12/2024"/>
    <s v="09/12/2024"/>
    <s v="10/12/2024"/>
    <x v="10"/>
    <n v="2669.56"/>
    <s v="24.591.942/0001-50"/>
    <s v="CONSTRUTEC CONSTRUÇÃO E NEGÓCIOS IMOBILIÁRIOS LTDA"/>
  </r>
  <r>
    <s v="418835"/>
    <s v="080.874.207-80"/>
    <n v="8087420780"/>
    <x v="45"/>
    <s v="Rua Coronel Júlio Froes"/>
    <s v="13"/>
    <s v="Comissão"/>
    <x v="0"/>
    <s v="06/01/2025"/>
    <s v="03/01/2025"/>
    <s v="06/01/2025"/>
    <x v="4"/>
    <n v="855"/>
    <s v="006.678.297-09"/>
    <s v="Adriana Vieira Hees"/>
  </r>
  <r>
    <s v="418835"/>
    <s v="080.874.207-80"/>
    <n v="8087420780"/>
    <x v="45"/>
    <s v="Rua Coronel Júlio Froes"/>
    <s v="13"/>
    <s v="Comissão"/>
    <x v="0"/>
    <s v="06/01/2025"/>
    <s v="03/01/2025"/>
    <s v="06/01/2025"/>
    <x v="4"/>
    <n v="855"/>
    <s v="014.274.977-02"/>
    <s v="Bernardo Vieira Hees"/>
  </r>
  <r>
    <s v="413906"/>
    <s v="080.874.207-80"/>
    <n v="8087420780"/>
    <x v="45"/>
    <s v="Griffe Lifestyke Residence Service"/>
    <s v="506"/>
    <s v="Comissão"/>
    <x v="0"/>
    <s v="03/01/2025"/>
    <s v="03/01/2025"/>
    <s v="06/01/2025"/>
    <x v="4"/>
    <n v="3500"/>
    <s v="018.919.727-74"/>
    <s v="Fabio Alexandre Borher Da Silva"/>
  </r>
  <r>
    <s v="418835"/>
    <s v="080.874.207-80"/>
    <n v="8087420780"/>
    <x v="45"/>
    <s v="Rua Coronel Júlio Froes"/>
    <s v="13"/>
    <s v="Comissão"/>
    <x v="0"/>
    <s v="06/01/2025"/>
    <s v="03/01/2025"/>
    <s v="06/01/2025"/>
    <x v="4"/>
    <n v="855"/>
    <s v="906.422.367-04"/>
    <s v="Elisabeth Vieira Hees"/>
  </r>
  <r>
    <s v="418835"/>
    <s v="080.874.207-80"/>
    <n v="8087420780"/>
    <x v="45"/>
    <s v="Rua Coronel Júlio Froes"/>
    <s v="13"/>
    <s v="Comissão"/>
    <x v="0"/>
    <s v="06/01/2025"/>
    <s v="03/01/2025"/>
    <s v="06/01/2025"/>
    <x v="4"/>
    <n v="855"/>
    <s v="944.005.557-04"/>
    <s v="Edmundo Vieira Hees"/>
  </r>
  <r>
    <s v="419854"/>
    <s v="080.874.207-80"/>
    <n v="8087420780"/>
    <x v="45"/>
    <s v="Condomínio do Parque Residencial Profess"/>
    <s v="1003"/>
    <s v="Comissão"/>
    <x v="0"/>
    <s v="04/02/2025"/>
    <s v="03/02/2025"/>
    <s v="04/02/2025"/>
    <x v="6"/>
    <n v="1675"/>
    <s v="032.341.397-84"/>
    <s v="Obede Carlos Da Silva Santos"/>
  </r>
  <r>
    <s v="423781"/>
    <s v="080.874.207-80"/>
    <n v="8087420780"/>
    <x v="45"/>
    <s v="CALLE SARDEGNA"/>
    <s v="404"/>
    <s v="Comissão"/>
    <x v="0"/>
    <s v="25/03/2025"/>
    <s v="25/03/2025"/>
    <s v="26/03/2025"/>
    <x v="11"/>
    <n v="11690.6"/>
    <s v="24.591.942/0001-50"/>
    <s v="CONSTRUTEC CONSTRUÇÃO E NEGÓCIOS IMOBILIÁRIOS LTDA"/>
  </r>
  <r>
    <s v="417390"/>
    <s v="080.874.207-80"/>
    <n v="8087420780"/>
    <x v="45"/>
    <s v="Rua Inácio Bezerra de Menezes,30"/>
    <s v="101"/>
    <s v="Comissão"/>
    <x v="1"/>
    <s v="25/02/2025"/>
    <m/>
    <m/>
    <x v="5"/>
    <n v="1500"/>
    <s v="132.984.427-04"/>
    <s v="Adam Netto Nunes"/>
  </r>
  <r>
    <s v="417390"/>
    <s v="080.874.207-80"/>
    <n v="8087420780"/>
    <x v="45"/>
    <s v="Rua Inácio Bezerra de Menezes,30"/>
    <s v="101"/>
    <s v="Comissão"/>
    <x v="0"/>
    <s v="28/02/2025"/>
    <s v="28/02/2025"/>
    <s v="01/03/2025"/>
    <x v="11"/>
    <n v="1500"/>
    <s v="132.984.427-04"/>
    <s v="Adam Netto Nunes"/>
  </r>
  <r>
    <s v="402210"/>
    <s v="084.360.777-76"/>
    <n v="8436077776"/>
    <x v="46"/>
    <s v="Liv 360 Residence"/>
    <s v="504"/>
    <s v="Comissão"/>
    <x v="0"/>
    <s v="26/06/2024"/>
    <s v="26/06/2024"/>
    <s v="27/06/2024"/>
    <x v="8"/>
    <n v="2514.25"/>
    <s v="24.591.942/0001-50"/>
    <s v="CONSTRUTEC CONSTRUÇÃO E NEGÓCIOS IMOBILIÁRIOS LTDA"/>
  </r>
  <r>
    <s v="405976"/>
    <s v="084.360.777-76"/>
    <n v="8436077776"/>
    <x v="46"/>
    <s v="Conjunto Residencial Camilo Silva"/>
    <s v="101"/>
    <s v="Comissão"/>
    <x v="0"/>
    <s v="31/07/2024"/>
    <s v="30/07/2024"/>
    <s v="31/07/2024"/>
    <x v="3"/>
    <n v="762.5"/>
    <s v="055.682.987-50"/>
    <s v="Maria Da Conceição Ribeiro Dos Santos"/>
  </r>
  <r>
    <s v="404062"/>
    <s v="084.360.777-76"/>
    <n v="8436077776"/>
    <x v="46"/>
    <s v="Ventura Niteroi"/>
    <s v="704 bl 02"/>
    <s v="Comissão"/>
    <x v="0"/>
    <s v="09/12/2024"/>
    <s v="11/12/2024"/>
    <s v="12/12/2024"/>
    <x v="10"/>
    <n v="2150"/>
    <s v="032.243.827-67"/>
    <s v="Karla Lima Da Costa Correa"/>
  </r>
  <r>
    <s v="405976"/>
    <s v="084.360.777-76"/>
    <n v="8436077776"/>
    <x v="46"/>
    <s v="Conjunto Residencial Camilo Silva"/>
    <s v="101"/>
    <s v="Comissão"/>
    <x v="0"/>
    <s v="07/02/2025"/>
    <s v="04/02/2025"/>
    <s v="06/02/2025"/>
    <x v="6"/>
    <n v="762.5"/>
    <s v="055.682.987-50"/>
    <s v="Maria Da Conceição Ribeiro Dos Santos"/>
  </r>
  <r>
    <s v="415442"/>
    <s v="087.346.297-18"/>
    <n v="8734629718"/>
    <x v="47"/>
    <s v="Solar Cinco de Julho"/>
    <s v="701"/>
    <s v="Comissão"/>
    <x v="0"/>
    <s v="01/12/2024"/>
    <s v="28/11/2024"/>
    <s v="29/11/2024"/>
    <x v="1"/>
    <n v="2566.66"/>
    <s v="000.030.877-35"/>
    <s v="Luciana Brigido Cunha"/>
  </r>
  <r>
    <s v="415442"/>
    <s v="087.346.297-18"/>
    <n v="8734629718"/>
    <x v="47"/>
    <s v="Solar Cinco de Julho"/>
    <s v="701"/>
    <s v="Comissão"/>
    <x v="0"/>
    <s v="01/12/2024"/>
    <s v="28/11/2024"/>
    <s v="29/11/2024"/>
    <x v="1"/>
    <n v="2566.67"/>
    <s v="929.406.177-91"/>
    <s v="Marcos Brigido Cunha"/>
  </r>
  <r>
    <s v="415442"/>
    <s v="087.346.297-18"/>
    <n v="8734629718"/>
    <x v="47"/>
    <s v="Solar Cinco de Julho"/>
    <s v="701"/>
    <s v="Comissão"/>
    <x v="0"/>
    <s v="01/12/2024"/>
    <s v="28/11/2024"/>
    <s v="29/11/2024"/>
    <x v="1"/>
    <n v="2566.67"/>
    <s v="783.838.627-68"/>
    <s v="Americo Brigido Cunha"/>
  </r>
  <r>
    <s v="401599"/>
    <s v="087.346.297-18"/>
    <n v="8734629718"/>
    <x v="47"/>
    <s v="“VIVENDA DE ICARAÍ’’"/>
    <s v="307"/>
    <s v="Comissão"/>
    <x v="0"/>
    <s v="31/05/2024"/>
    <s v="31/05/2024"/>
    <s v="01/06/2024"/>
    <x v="8"/>
    <n v="2600"/>
    <s v="849.362.317-20"/>
    <s v="Luiz Eduardo Portugal Pereira Lima"/>
  </r>
  <r>
    <s v="CREDIMORAR em 2025"/>
    <s v="087.346.297-18"/>
    <n v="8734629718"/>
    <x v="47"/>
    <s v="Financiamento"/>
    <s v="2025"/>
    <s v="Financiamento"/>
    <x v="0"/>
    <s v="06/01/2025"/>
    <s v="02/01/2025"/>
    <s v="03/01/2025"/>
    <x v="4"/>
    <n v="610.9"/>
    <s v="53.919.386/0001-04"/>
    <s v="RAMIRES &amp; CAETANO NEGOCIOS IMOBILIARIOS LTDA"/>
  </r>
  <r>
    <s v="412872"/>
    <s v="087.346.297-18"/>
    <n v="8734629718"/>
    <x v="47"/>
    <s v="Condomínio Itaipu Garden Hill"/>
    <s v="306/02"/>
    <s v="Comissão"/>
    <x v="0"/>
    <s v="25/11/2024"/>
    <s v="22/11/2024"/>
    <s v="25/11/2024"/>
    <x v="1"/>
    <n v="4400"/>
    <s v="519.511.427-72"/>
    <s v="Lilia De Queiroz Benicio"/>
  </r>
  <r>
    <s v="408900"/>
    <s v="087.346.297-18"/>
    <n v="8734629718"/>
    <x v="47"/>
    <s v="Del Labor"/>
    <s v="907"/>
    <s v="Comissão"/>
    <x v="0"/>
    <s v="23/09/2024"/>
    <s v="23/09/2024"/>
    <s v="24/09/2024"/>
    <x v="2"/>
    <n v="2000"/>
    <s v="919.424.387-53"/>
    <s v="Ana Leonor Motta Marques"/>
  </r>
  <r>
    <s v="416960"/>
    <s v="087.346.297-18"/>
    <n v="8734629718"/>
    <x v="47"/>
    <s v="Condomínio Do Itacoatiara Flat Service"/>
    <s v="303"/>
    <s v="Comissão"/>
    <x v="0"/>
    <s v="19/12/2024"/>
    <s v="19/12/2024"/>
    <s v="20/12/2024"/>
    <x v="10"/>
    <n v="5700"/>
    <s v="089.151.717-05"/>
    <s v="Priscila Freitas Sepulveda"/>
  </r>
  <r>
    <s v="413349"/>
    <s v="087.346.297-18"/>
    <n v="8734629718"/>
    <x v="47"/>
    <s v="Edificio Açores"/>
    <s v="204"/>
    <s v="Comissão"/>
    <x v="0"/>
    <s v="26/12/2024"/>
    <s v="26/12/2024"/>
    <s v="27/12/2024"/>
    <x v="10"/>
    <n v="3500"/>
    <s v="012.655.707-10"/>
    <s v="Flavio Ferreira Da Silva"/>
  </r>
  <r>
    <s v="398574"/>
    <s v="087.370.417-70"/>
    <n v="8737041770"/>
    <x v="48"/>
    <s v="Rua Tupinambás"/>
    <s v="100"/>
    <s v="Venda"/>
    <x v="0"/>
    <s v="08/05/2024"/>
    <s v="07/05/2024"/>
    <s v="08/05/2024"/>
    <x v="13"/>
    <n v="3125"/>
    <s v="020.797.047-53"/>
    <s v="Maria Magdalena Da Silva Kane"/>
  </r>
  <r>
    <s v="398574"/>
    <s v="087.370.417-70"/>
    <n v="8737041770"/>
    <x v="48"/>
    <s v="Rua Tupinambás"/>
    <s v="100"/>
    <s v="Venda"/>
    <x v="0"/>
    <s v="08/05/2024"/>
    <s v="07/05/2024"/>
    <s v="08/05/2024"/>
    <x v="13"/>
    <n v="3125"/>
    <s v="016.334.277-65"/>
    <s v="KARLA KANE DE SOUSA"/>
  </r>
  <r>
    <s v="398574"/>
    <s v="087.370.417-70"/>
    <n v="8737041770"/>
    <x v="48"/>
    <s v="Rua Tupinambás"/>
    <s v="100"/>
    <s v="Venda"/>
    <x v="0"/>
    <s v="08/05/2024"/>
    <s v="07/05/2024"/>
    <s v="08/05/2024"/>
    <x v="13"/>
    <n v="3125"/>
    <s v="031.237.427-50"/>
    <s v="ROBERTO DA SILVA KANE"/>
  </r>
  <r>
    <s v="398574"/>
    <s v="087.370.417-70"/>
    <n v="8737041770"/>
    <x v="48"/>
    <s v="Rua Tupinambás"/>
    <s v="100"/>
    <s v="Venda"/>
    <x v="0"/>
    <s v="08/05/2024"/>
    <s v="07/05/2024"/>
    <s v="08/05/2024"/>
    <x v="13"/>
    <n v="3125"/>
    <s v="014.897.867-32"/>
    <s v="CYNTHIA HELENA DA SILVA KANE"/>
  </r>
  <r>
    <s v="397852"/>
    <s v="087.370.417-70"/>
    <n v="8737041770"/>
    <x v="48"/>
    <s v="''TOUR DE GALES''"/>
    <s v="704"/>
    <s v="Comissão"/>
    <x v="0"/>
    <s v="25/05/2024"/>
    <s v="24/05/2024"/>
    <s v="25/05/2024"/>
    <x v="13"/>
    <n v="4450"/>
    <s v="040.639.297-87"/>
    <s v="DEMOSTINA DA SILVA ALVARES"/>
  </r>
  <r>
    <s v="415031"/>
    <s v="087.370.417-70"/>
    <n v="8737041770"/>
    <x v="48"/>
    <s v="SOU+ CHARITAS"/>
    <s v="601"/>
    <s v="Comissão"/>
    <x v="0"/>
    <s v="18/11/2024"/>
    <s v="18/11/2024"/>
    <s v="19/11/2024"/>
    <x v="1"/>
    <n v="7832"/>
    <s v="24.591.942/0001-50"/>
    <s v="CONSTRUTEC CONSTRUÇÃO E NEGÓCIOS IMOBILIÁRIOS LTDA"/>
  </r>
  <r>
    <s v="414990"/>
    <s v="087.370.417-70"/>
    <n v="8737041770"/>
    <x v="48"/>
    <s v="SOU+ CHARITAS"/>
    <s v="803"/>
    <s v="Comissão"/>
    <x v="0"/>
    <s v="18/11/2024"/>
    <s v="18/11/2024"/>
    <s v="19/11/2024"/>
    <x v="1"/>
    <n v="8401.6"/>
    <s v="24.591.942/0001-50"/>
    <s v="CONSTRUTEC CONSTRUÇÃO E NEGÓCIOS IMOBILIÁRIOS LTDA"/>
  </r>
  <r>
    <s v="420056"/>
    <s v="088.661.817-73"/>
    <n v="8866181773"/>
    <x v="5"/>
    <s v="Dartangnan"/>
    <s v="1002"/>
    <s v="Comissão"/>
    <x v="0"/>
    <s v="21/03/2025"/>
    <s v="20/03/2025"/>
    <s v="21/03/2025"/>
    <x v="11"/>
    <n v="16500"/>
    <s v="573.544.807-20"/>
    <s v="Fernando Carlos Duarte"/>
  </r>
  <r>
    <s v="420056"/>
    <s v="088.661.817-73"/>
    <n v="8866181773"/>
    <x v="5"/>
    <s v="Dartangnan"/>
    <s v="1002"/>
    <s v="Comissão"/>
    <x v="1"/>
    <s v="21/02/2025"/>
    <m/>
    <m/>
    <x v="5"/>
    <n v="16500"/>
    <s v="573.544.807-20"/>
    <s v="Fernando Carlos Duarte"/>
  </r>
  <r>
    <s v="400652"/>
    <s v="088.926.227-65"/>
    <n v="8892622765"/>
    <x v="49"/>
    <s v="Quintessenza"/>
    <s v="704"/>
    <s v="Comissão"/>
    <x v="0"/>
    <s v="28/05/2024"/>
    <s v="28/05/2024"/>
    <s v="29/05/2024"/>
    <x v="13"/>
    <n v="6675"/>
    <s v="24.591.942/0001-50"/>
    <s v="CONSTRUTEC CONSTRUÇÃO E NEGÓCIOS IMOBILIÁRIOS LTDA"/>
  </r>
  <r>
    <s v="406921"/>
    <s v="089.151.747-20"/>
    <n v="8915174720"/>
    <x v="50"/>
    <s v="Condomínio Princesa Érika"/>
    <s v="1301"/>
    <s v="Comissão"/>
    <x v="0"/>
    <s v="04/11/2024"/>
    <s v="01/11/2024"/>
    <s v="04/11/2024"/>
    <x v="1"/>
    <n v="5750"/>
    <s v="128.840.797-18"/>
    <s v="George Gabriel Henrique Bezerra"/>
  </r>
  <r>
    <s v="405392"/>
    <s v="089.151.747-20"/>
    <n v="8915174720"/>
    <x v="50"/>
    <s v="Edificio Bouganville Rouge"/>
    <s v="605"/>
    <s v="Comissão"/>
    <x v="0"/>
    <s v="13/11/2024"/>
    <s v="12/11/2024"/>
    <s v="13/11/2024"/>
    <x v="1"/>
    <n v="833.34"/>
    <s v="055.379.697-69"/>
    <s v="Vinicius Da Costa Ria"/>
  </r>
  <r>
    <s v="405392"/>
    <s v="089.151.747-20"/>
    <n v="8915174720"/>
    <x v="50"/>
    <s v="Edificio Bouganville Rouge"/>
    <s v="605"/>
    <s v="Comissão"/>
    <x v="0"/>
    <s v="13/11/2024"/>
    <s v="12/11/2024"/>
    <s v="13/11/2024"/>
    <x v="1"/>
    <n v="833.34"/>
    <s v="094.981.077-00"/>
    <s v="Marcus Da Costa Bria"/>
  </r>
  <r>
    <s v="405392"/>
    <s v="089.151.747-20"/>
    <n v="8915174720"/>
    <x v="50"/>
    <s v="Edificio Bouganville Rouge"/>
    <s v="605"/>
    <s v="Comissão"/>
    <x v="0"/>
    <s v="13/11/2024"/>
    <s v="12/11/2024"/>
    <s v="13/11/2024"/>
    <x v="1"/>
    <n v="833.34"/>
    <s v="159.434.217-26"/>
    <s v="Mateus Zuma Medeiros Bria"/>
  </r>
  <r>
    <s v="406995"/>
    <s v="089.151.747-20"/>
    <n v="8915174720"/>
    <x v="50"/>
    <s v="CALLE MAGGIORE"/>
    <s v="1306"/>
    <s v="Comissão"/>
    <x v="0"/>
    <s v="02/08/2024"/>
    <s v="31/07/2024"/>
    <s v="01/08/2024"/>
    <x v="0"/>
    <n v="6800"/>
    <s v="057.219.017-48"/>
    <s v="Carlos Augusto Leal Ferreira"/>
  </r>
  <r>
    <s v="405392"/>
    <s v="089.151.747-20"/>
    <n v="8915174720"/>
    <x v="50"/>
    <s v="Edificio Bouganville Rouge"/>
    <s v="605"/>
    <s v="Comissão"/>
    <x v="0"/>
    <s v="15/07/2024"/>
    <s v="15/07/2024"/>
    <s v="16/07/2024"/>
    <x v="3"/>
    <n v="833.34"/>
    <s v="055.379.697-69"/>
    <s v="Vinicius Da Costa Ria"/>
  </r>
  <r>
    <s v="405392"/>
    <s v="089.151.747-20"/>
    <n v="8915174720"/>
    <x v="50"/>
    <s v="Edificio Bouganville Rouge"/>
    <s v="605"/>
    <s v="Comissão"/>
    <x v="0"/>
    <s v="15/07/2024"/>
    <s v="15/07/2024"/>
    <s v="16/07/2024"/>
    <x v="3"/>
    <n v="833.33"/>
    <s v="159.434.217-26"/>
    <s v="Mateus Zuma Medeiros Bria"/>
  </r>
  <r>
    <s v="405392"/>
    <s v="089.151.747-20"/>
    <n v="8915174720"/>
    <x v="50"/>
    <s v="Edificio Bouganville Rouge"/>
    <s v="605"/>
    <s v="Comissão"/>
    <x v="0"/>
    <s v="15/07/2024"/>
    <s v="12/07/2024"/>
    <s v="16/07/2024"/>
    <x v="3"/>
    <n v="833.33"/>
    <s v="094.981.077-00"/>
    <s v="Marcus Da Costa Bria"/>
  </r>
  <r>
    <s v="CREDIMORAR EM 29-10-2024"/>
    <s v="089.151.747-20"/>
    <n v="8915174720"/>
    <x v="50"/>
    <s v="CREDIMORAR"/>
    <s v="103527 e 104776"/>
    <s v="Financiamento"/>
    <x v="0"/>
    <s v="31/10/2024"/>
    <s v="30/10/2024"/>
    <s v="31/10/2024"/>
    <x v="9"/>
    <n v="730.25"/>
    <s v="53.919.386/0001-04"/>
    <s v="RAMIRES &amp; CAETANO NEGOCIOS IMOBILIARIOS LTDA"/>
  </r>
  <r>
    <s v="416583"/>
    <s v="089.151.747-20"/>
    <n v="8915174720"/>
    <x v="50"/>
    <s v="Condomínio do Edifício João Monassa"/>
    <s v="1401"/>
    <s v="Comissão"/>
    <x v="0"/>
    <s v="13/12/2024"/>
    <s v="11/12/2024"/>
    <s v="12/12/2024"/>
    <x v="10"/>
    <n v="6800"/>
    <s v="339.746.831-00"/>
    <s v="Cristina Frutuoso Teixeira"/>
  </r>
  <r>
    <s v="408922"/>
    <s v="089.151.747-20"/>
    <n v="8915174720"/>
    <x v="50"/>
    <s v="Edificio Legus"/>
    <s v="1105"/>
    <s v="Comissão"/>
    <x v="0"/>
    <s v="29/08/2024"/>
    <s v="27/08/2024"/>
    <s v="28/08/2024"/>
    <x v="0"/>
    <n v="3000"/>
    <s v="675.520.807-87"/>
    <s v="Mariza Santos e Silva Leite"/>
  </r>
  <r>
    <s v="420308"/>
    <s v="089.151.747-20"/>
    <n v="8915174720"/>
    <x v="50"/>
    <s v="Rua São Diogo"/>
    <s v="30"/>
    <s v="Comissão"/>
    <x v="0"/>
    <s v="11/02/2025"/>
    <s v="10/02/2025"/>
    <s v="11/02/2025"/>
    <x v="6"/>
    <n v="3400"/>
    <s v="414.147.307-30"/>
    <s v="Elizete Nunes"/>
  </r>
  <r>
    <s v="PV 411112"/>
    <s v="089.778.637-83"/>
    <n v="8977863783"/>
    <x v="51"/>
    <s v="JARDIM DOS MANACÁS"/>
    <s v="702"/>
    <s v="Comissão"/>
    <x v="0"/>
    <s v="06/11/2024"/>
    <s v="06/11/2024"/>
    <s v="07/11/2024"/>
    <x v="1"/>
    <n v="2874.7"/>
    <s v="24.591.942/0001-50"/>
    <s v="CONSTRUTEC CONSTRUÇÃO E NEGÓCIOS IMOBILIÁRIOS LTDA"/>
  </r>
  <r>
    <s v="PV 415305"/>
    <s v="089.778.637-83"/>
    <n v="8977863783"/>
    <x v="51"/>
    <s v="Rua Cinquenta e Sete, S/N"/>
    <s v="lote 8 QD75"/>
    <s v="Comissão"/>
    <x v="0"/>
    <s v="07/11/2024"/>
    <s v="06/11/2024"/>
    <s v="07/11/2024"/>
    <x v="1"/>
    <n v="1500"/>
    <s v="899.984.137-53"/>
    <s v="Marta Lucia De Castro Dutra"/>
  </r>
  <r>
    <s v="400889"/>
    <s v="089.778.637-83"/>
    <n v="8977863783"/>
    <x v="51"/>
    <s v="Chateau de Avignon 243"/>
    <s v="2104"/>
    <s v="Venda"/>
    <x v="0"/>
    <s v="13/05/2024"/>
    <s v="13/05/2024"/>
    <s v="14/05/2024"/>
    <x v="13"/>
    <n v="3000"/>
    <s v="397.082.926-72"/>
    <s v="Sandra Beatriz Pereira Lopes"/>
  </r>
  <r>
    <s v="403163"/>
    <s v="089.778.637-83"/>
    <n v="8977863783"/>
    <x v="51"/>
    <s v="Secundário"/>
    <s v="1002"/>
    <s v="Venda"/>
    <x v="1"/>
    <s v="17/06/2024"/>
    <m/>
    <m/>
    <x v="5"/>
    <n v="3315"/>
    <s v="821.834.657-00"/>
    <s v="Jorgina Da Costa Passos"/>
  </r>
  <r>
    <s v="403163"/>
    <s v="089.778.637-83"/>
    <n v="8977863783"/>
    <x v="51"/>
    <s v="Secundário"/>
    <s v="1002"/>
    <s v="Venda"/>
    <x v="1"/>
    <s v="17/06/2024"/>
    <m/>
    <m/>
    <x v="5"/>
    <n v="3570"/>
    <s v="821.834.657-00"/>
    <s v="Jorgina Da Costa Passos"/>
  </r>
  <r>
    <s v="403163"/>
    <s v="089.778.637-83"/>
    <n v="8977863783"/>
    <x v="51"/>
    <s v="Secundário"/>
    <s v="1002"/>
    <s v="Venda"/>
    <x v="0"/>
    <s v="17/06/2024"/>
    <s v="17/06/2024"/>
    <s v="18/06/2024"/>
    <x v="8"/>
    <n v="6885"/>
    <s v="821.834.657-00"/>
    <s v="Jorgina Da Costa Passos"/>
  </r>
  <r>
    <s v="406258"/>
    <s v="089.778.637-83"/>
    <n v="8977863783"/>
    <x v="51"/>
    <s v="Condomínio Versailles"/>
    <s v="307"/>
    <s v="Comissão"/>
    <x v="0"/>
    <s v="25/07/2024"/>
    <s v="24/07/2024"/>
    <s v="25/07/2024"/>
    <x v="3"/>
    <n v="1000"/>
    <s v="077.660.867-35"/>
    <s v="Marcelo Quites França"/>
  </r>
  <r>
    <s v="401694"/>
    <s v="089.778.637-83"/>
    <n v="8977863783"/>
    <x v="51"/>
    <s v="“CALLE FIRENZE”"/>
    <s v="1003"/>
    <s v="Comissão"/>
    <x v="0"/>
    <s v="29/07/2024"/>
    <s v="26/07/2024"/>
    <s v="27/07/2024"/>
    <x v="3"/>
    <n v="1900"/>
    <s v="553.405.207-49"/>
    <s v="MARCOS ARTUR LEMGRUBER"/>
  </r>
  <r>
    <s v="406304"/>
    <s v="089.778.637-83"/>
    <n v="8977863783"/>
    <x v="51"/>
    <s v="Secundário"/>
    <m/>
    <s v="Venda"/>
    <x v="0"/>
    <s v="29/07/2024"/>
    <s v="26/07/2024"/>
    <s v="27/07/2024"/>
    <x v="3"/>
    <n v="1750"/>
    <s v="883.838.147-04"/>
    <s v="Bruno Costa Malta"/>
  </r>
  <r>
    <s v="407824"/>
    <s v="089.778.637-83"/>
    <n v="8977863783"/>
    <x v="51"/>
    <s v="Global Offices"/>
    <s v="914"/>
    <s v="Comissão"/>
    <x v="0"/>
    <s v="14/08/2024"/>
    <s v="13/08/2024"/>
    <s v="14/08/2024"/>
    <x v="0"/>
    <n v="1500"/>
    <s v="300.336.677-72"/>
    <s v="Evandro Cabral Feijó"/>
  </r>
  <r>
    <s v="409590"/>
    <s v="089.778.637-83"/>
    <n v="8977863783"/>
    <x v="51"/>
    <s v="Condomìnio João Batista"/>
    <s v="504"/>
    <s v="Comissão"/>
    <x v="0"/>
    <s v="01/10/2024"/>
    <s v="01/10/2024"/>
    <s v="02/10/2024"/>
    <x v="9"/>
    <n v="1175"/>
    <s v="391.271.417-72"/>
    <s v="Antônio José Ramalho Borges"/>
  </r>
  <r>
    <s v="411288"/>
    <s v="089.778.637-83"/>
    <n v="8977863783"/>
    <x v="51"/>
    <s v="Edifício Eça de Queiroz"/>
    <s v="1204"/>
    <s v="Comissão"/>
    <x v="0"/>
    <s v="21/10/2024"/>
    <s v="17/10/2024"/>
    <s v="18/10/2024"/>
    <x v="9"/>
    <n v="1000"/>
    <s v="099.905.877-01"/>
    <s v="Juliana Paula Macci"/>
  </r>
  <r>
    <s v="411288"/>
    <s v="089.778.637-83"/>
    <n v="8977863783"/>
    <x v="51"/>
    <s v="Edifício Eça de Queiroz"/>
    <s v="1204"/>
    <s v="Comissão"/>
    <x v="0"/>
    <s v="21/10/2024"/>
    <s v="18/10/2024"/>
    <s v="19/10/2024"/>
    <x v="9"/>
    <n v="1000"/>
    <s v="090.965.257-01"/>
    <s v="Jose Paulo Macci Junior"/>
  </r>
  <r>
    <s v="417333"/>
    <s v="089.778.637-83"/>
    <n v="8977863783"/>
    <x v="51"/>
    <s v="Secundário"/>
    <s v="301"/>
    <s v="Venda"/>
    <x v="0"/>
    <s v="03/12/2024"/>
    <s v="02/12/2024"/>
    <s v="03/12/2024"/>
    <x v="10"/>
    <n v="1900"/>
    <s v="687.455.677-00"/>
    <s v="Sandra Rios"/>
  </r>
  <r>
    <s v="401694"/>
    <s v="089.778.637-83"/>
    <n v="8977863783"/>
    <x v="51"/>
    <s v="“CALLE FIRENZE”"/>
    <s v="1003"/>
    <s v="Comissão"/>
    <x v="0"/>
    <s v="28/05/2024"/>
    <s v="27/05/2024"/>
    <s v="28/05/2024"/>
    <x v="13"/>
    <n v="1900"/>
    <s v="553.405.207-49"/>
    <s v="MARCOS ARTUR LEMGRUBER"/>
  </r>
  <r>
    <s v="417973"/>
    <s v="089.778.637-83"/>
    <n v="8977863783"/>
    <x v="51"/>
    <s v="Condomínio Edifício Marbella"/>
    <s v="602"/>
    <s v="Comissão"/>
    <x v="0"/>
    <s v="09/12/2024"/>
    <s v="06/12/2024"/>
    <s v="09/12/2024"/>
    <x v="10"/>
    <n v="2100"/>
    <s v="093.014.127-05"/>
    <s v="Priscila Trasmontano Farias"/>
  </r>
  <r>
    <s v="419745"/>
    <s v="089.778.637-83"/>
    <n v="8977863783"/>
    <x v="51"/>
    <s v="Jardim Icaraí Hibiscos"/>
    <s v="706"/>
    <s v="Comissão"/>
    <x v="0"/>
    <s v="10/01/2025"/>
    <s v="08/01/2025"/>
    <s v="09/01/2025"/>
    <x v="4"/>
    <n v="3700"/>
    <s v="786.446.827-68"/>
    <s v="Maria Eleonor Schiesari De Miranda"/>
  </r>
  <r>
    <s v="419612"/>
    <s v="089.778.637-83"/>
    <n v="8977863783"/>
    <x v="51"/>
    <s v="Condomínio Village Pendotiba"/>
    <s v="28"/>
    <s v="Comissão"/>
    <x v="0"/>
    <s v="10/01/2025"/>
    <s v="09/01/2025"/>
    <s v="10/01/2025"/>
    <x v="4"/>
    <n v="3590.91"/>
    <s v="969.198.507-10"/>
    <s v="Renato Bezerra Dos Santos"/>
  </r>
  <r>
    <s v="421325"/>
    <s v="089.778.637-83"/>
    <n v="8977863783"/>
    <x v="51"/>
    <s v="Pronto"/>
    <m/>
    <s v="Prontos"/>
    <x v="0"/>
    <s v="04/02/2025"/>
    <s v="03/02/2025"/>
    <s v="04/02/2025"/>
    <x v="6"/>
    <n v="4100"/>
    <s v="374.239.087-20"/>
    <s v="Douglas Araújo Alves"/>
  </r>
  <r>
    <s v="413404"/>
    <s v="089.778.637-83"/>
    <n v="8977863783"/>
    <x v="51"/>
    <s v="DIJON RESIDENCE"/>
    <s v="306"/>
    <s v="Comissão"/>
    <x v="0"/>
    <s v="18/11/2024"/>
    <s v="18/11/2024"/>
    <s v="19/11/2024"/>
    <x v="1"/>
    <n v="2091.5"/>
    <s v="24.591.942/0001-50"/>
    <s v="CONSTRUTEC CONSTRUÇÃO E NEGÓCIOS IMOBILIÁRIOS LTDA"/>
  </r>
  <r>
    <s v="421477"/>
    <s v="089.778.637-83"/>
    <n v="8977863783"/>
    <x v="51"/>
    <s v="Tour de Bordeaux"/>
    <s v="402"/>
    <s v="Comissão"/>
    <x v="0"/>
    <s v="11/02/2025"/>
    <s v="11/02/2025"/>
    <s v="12/02/2025"/>
    <x v="6"/>
    <n v="7700"/>
    <s v="943.676.127-91"/>
    <s v="Julio Cesar Stacchini De Souza"/>
  </r>
  <r>
    <s v="420392"/>
    <s v="089.778.637-83"/>
    <n v="8977863783"/>
    <x v="51"/>
    <s v="Edifício Ana Cláudia"/>
    <s v="503"/>
    <s v="Comissão"/>
    <x v="0"/>
    <s v="22/01/2025"/>
    <s v="21/01/2025"/>
    <s v="22/01/2025"/>
    <x v="4"/>
    <n v="1580"/>
    <s v="991.191.107-15"/>
    <s v="Paulo Henrique Pedretti Linharis"/>
  </r>
  <r>
    <s v="421350"/>
    <s v="089.778.637-83"/>
    <n v="8977863783"/>
    <x v="51"/>
    <s v="Condominio do Edificio Sol e Mar"/>
    <s v="304"/>
    <s v="Comissão"/>
    <x v="0"/>
    <s v="24/03/2025"/>
    <s v="24/03/2025"/>
    <s v="25/03/2025"/>
    <x v="11"/>
    <n v="1975"/>
    <s v="119.310.191-34"/>
    <s v="Regina Celi Barboza Correia"/>
  </r>
  <r>
    <s v="424540"/>
    <s v="089.778.637-83"/>
    <n v="8977863783"/>
    <x v="51"/>
    <s v="Condomínio do Edifício Big Ben"/>
    <s v="504"/>
    <s v="Comissão"/>
    <x v="0"/>
    <s v="25/03/2025"/>
    <s v="24/03/2025"/>
    <s v="25/03/2025"/>
    <x v="11"/>
    <n v="1500"/>
    <s v="120.074.367-95"/>
    <s v="Raphael Sarmento Moreira Terra"/>
  </r>
  <r>
    <s v="417954"/>
    <s v="089.778.637-83"/>
    <n v="8977863783"/>
    <x v="51"/>
    <s v="SUNSET ICARAÍ"/>
    <s v="705-01"/>
    <s v="Comissão"/>
    <x v="0"/>
    <s v="13/02/2025"/>
    <s v="13/02/2025"/>
    <s v="14/02/2025"/>
    <x v="6"/>
    <n v="4450"/>
    <s v="24.591.942/0001-50"/>
    <s v="CONSTRUTEC CONSTRUÇÃO E NEGÓCIOS IMOBILIÁRIOS LTDA"/>
  </r>
  <r>
    <s v="408971"/>
    <s v="089.878.152-34"/>
    <n v="8987815234"/>
    <x v="52"/>
    <s v="RESIDENCIAL TARSILA"/>
    <s v="908"/>
    <s v="Comissão"/>
    <x v="0"/>
    <s v="24/09/2024"/>
    <s v="24/09/2024"/>
    <s v="25/09/2024"/>
    <x v="2"/>
    <n v="18512"/>
    <s v="24.591.942/0001-50"/>
    <s v="CONSTRUTEC CONSTRUÇÃO E NEGÓCIOS IMOBILIÁRIOS LTDA"/>
  </r>
  <r>
    <s v="421380"/>
    <s v="089.878.152-34"/>
    <n v="8987815234"/>
    <x v="52"/>
    <s v="Camargue e Provence"/>
    <s v="04"/>
    <s v="Comissão"/>
    <x v="0"/>
    <s v="20/02/2025"/>
    <s v="18/02/2025"/>
    <s v="19/02/2025"/>
    <x v="6"/>
    <n v="7400"/>
    <s v="958.197.207-25"/>
    <s v="Cristiane Basílio De Miranda"/>
  </r>
  <r>
    <s v="406258"/>
    <s v="094.752.717-67"/>
    <n v="9475271767"/>
    <x v="53"/>
    <s v="Condomínio Versailles"/>
    <s v="307"/>
    <s v="Comissão"/>
    <x v="0"/>
    <s v="25/07/2024"/>
    <s v="24/07/2024"/>
    <s v="25/07/2024"/>
    <x v="3"/>
    <n v="4000"/>
    <s v="077.660.867-35"/>
    <s v="Marcelo Quites França"/>
  </r>
  <r>
    <s v="405724"/>
    <s v="094.752.717-67"/>
    <n v="9475271767"/>
    <x v="53"/>
    <s v="VILLAGGIO DEI FIORI"/>
    <s v="806"/>
    <s v="Comissão"/>
    <x v="0"/>
    <s v="16/07/2024"/>
    <s v="17/07/2024"/>
    <s v="19/07/2024"/>
    <x v="3"/>
    <n v="4150"/>
    <s v="056.563.407-08"/>
    <s v="Paula Marisa Da Cunha Pacheco"/>
  </r>
  <r>
    <s v="408433"/>
    <s v="094.752.717-67"/>
    <n v="9475271767"/>
    <x v="53"/>
    <s v="Condomínio Florescer"/>
    <s v="02"/>
    <s v="Comissão"/>
    <x v="0"/>
    <s v="21/08/2024"/>
    <s v="21/08/2024"/>
    <s v="22/08/2024"/>
    <x v="0"/>
    <n v="3000"/>
    <s v="603.342.747-53"/>
    <s v="Terezinha De Jesus Palmela De Melo"/>
  </r>
  <r>
    <s v="415436"/>
    <s v="094.752.717-67"/>
    <n v="9475271767"/>
    <x v="53"/>
    <s v="Rua Augusto Vieira Jacques, 376"/>
    <m/>
    <s v="Comissão"/>
    <x v="0"/>
    <s v="14/03/2025"/>
    <s v="13/03/2025"/>
    <s v="14/03/2025"/>
    <x v="11"/>
    <n v="3200"/>
    <s v="943.985.427-87"/>
    <s v="Dalny Araujo Sucasas"/>
  </r>
  <r>
    <s v="401209"/>
    <s v="099.883.877-25"/>
    <n v="9988387725"/>
    <x v="54"/>
    <s v="Mediterraneo Resort"/>
    <s v="312"/>
    <s v="Comissão"/>
    <x v="0"/>
    <s v="16/05/2024"/>
    <s v="15/05/2024"/>
    <s v="16/05/2024"/>
    <x v="13"/>
    <n v="3900"/>
    <s v="080.424.317-40"/>
    <s v="Raquel De Mattos Lamenza"/>
  </r>
  <r>
    <s v="409590"/>
    <s v="099.883.877-25"/>
    <n v="9988387725"/>
    <x v="54"/>
    <s v="Condomìnio João Batista"/>
    <s v="504"/>
    <s v="Comissão"/>
    <x v="0"/>
    <s v="01/10/2024"/>
    <s v="01/10/2024"/>
    <s v="02/10/2024"/>
    <x v="9"/>
    <n v="4700"/>
    <s v="391.271.417-72"/>
    <s v="Antônio José Ramalho Borges"/>
  </r>
  <r>
    <s v="406097"/>
    <s v="099.883.877-25"/>
    <n v="9988387725"/>
    <x v="54"/>
    <s v="village du jardim"/>
    <s v="1403"/>
    <s v="Comissão"/>
    <x v="0"/>
    <s v="02/09/2024"/>
    <s v="29/08/2024"/>
    <s v="30/08/2024"/>
    <x v="0"/>
    <n v="6250"/>
    <s v="026.537.317-46"/>
    <s v="Andre Luiz De Araujo Goes Santos"/>
  </r>
  <r>
    <s v="405734"/>
    <s v="100.614.917-13"/>
    <n v="10061491713"/>
    <x v="55"/>
    <s v="Ventura Niteroi"/>
    <s v="307"/>
    <s v="Comissão"/>
    <x v="0"/>
    <s v="19/07/2024"/>
    <s v="19/07/2024"/>
    <s v="20/07/2024"/>
    <x v="3"/>
    <n v="345"/>
    <s v="306.915.247-34"/>
    <s v="Antonio Fernando Silva De Souza"/>
  </r>
  <r>
    <s v="398639"/>
    <s v="108.897.697-29"/>
    <n v="10889769729"/>
    <x v="56"/>
    <s v="Edifício Villagio dei Fiori"/>
    <s v="207"/>
    <s v="Venda"/>
    <x v="0"/>
    <s v="12/04/2024"/>
    <s v="11/04/2024"/>
    <s v="12/04/2024"/>
    <x v="12"/>
    <n v="4600"/>
    <s v="048.083.407-55"/>
    <s v="Artur Jose Pereira Bompet"/>
  </r>
  <r>
    <s v="CONTRATO_UP ICARAÍ 502"/>
    <s v="108.897.697-29"/>
    <n v="10889769729"/>
    <x v="56"/>
    <s v="CONTRATO_UP ICARAÍ"/>
    <s v="502"/>
    <s v="Venda"/>
    <x v="0"/>
    <s v="08/05/2024"/>
    <s v="07/05/2024"/>
    <s v="08/05/2024"/>
    <x v="13"/>
    <n v="8862.4"/>
    <s v="307.343.807-63"/>
    <s v="Wiliam Costa Ribeiro"/>
  </r>
  <r>
    <s v="ENSEADA PARK"/>
    <s v="108.897.697-29"/>
    <n v="10889769729"/>
    <x v="56"/>
    <s v="Rua Professor Heitor Carrilho, 1"/>
    <s v="807"/>
    <s v="Comissão"/>
    <x v="0"/>
    <s v="24/05/2024"/>
    <s v="23/05/2024"/>
    <s v="24/05/2024"/>
    <x v="13"/>
    <n v="4200"/>
    <s v="080.597.797-02"/>
    <s v="MANOEL MIRANDA SERGIO"/>
  </r>
  <r>
    <s v="CREDIMORAR EM 29-10-2024"/>
    <s v="108.897.697-29"/>
    <n v="10889769729"/>
    <x v="56"/>
    <s v="CREDIMORAR"/>
    <s v="103527 e 104776"/>
    <s v="Financiamento"/>
    <x v="0"/>
    <s v="31/10/2024"/>
    <s v="30/10/2024"/>
    <s v="31/10/2024"/>
    <x v="9"/>
    <n v="798.33"/>
    <s v="53.919.386/0001-04"/>
    <s v="RAMIRES &amp; CAETANO NEGOCIOS IMOBILIARIOS LTDA"/>
  </r>
  <r>
    <s v="418230"/>
    <s v="108.897.697-29"/>
    <n v="10889769729"/>
    <x v="56"/>
    <s v="Condomínio Do Edificio Oceano"/>
    <s v="303"/>
    <s v="Comissão"/>
    <x v="0"/>
    <s v="10/12/2024"/>
    <s v="09/12/2024"/>
    <s v="10/12/2024"/>
    <x v="10"/>
    <n v="3725"/>
    <s v="051.481.167-65"/>
    <s v="Ana Vieira Rangel Nunes"/>
  </r>
  <r>
    <s v="406300"/>
    <s v="108.897.697-29"/>
    <n v="10889769729"/>
    <x v="56"/>
    <s v="DIJON RESIDENCE"/>
    <s v="1001"/>
    <s v="Comissão"/>
    <x v="0"/>
    <s v="19/08/2024"/>
    <s v="19/08/2024"/>
    <s v="20/08/2024"/>
    <x v="0"/>
    <n v="8259.2000000000007"/>
    <s v="24.591.942/0001-50"/>
    <s v="CONSTRUTEC CONSTRUÇÃO E NEGÓCIOS IMOBILIÁRIOS LTDA"/>
  </r>
  <r>
    <s v="410697"/>
    <s v="108.897.697-29"/>
    <n v="10889769729"/>
    <x v="56"/>
    <s v="Condomínio Paul Ricardd"/>
    <s v="1402"/>
    <s v="Comissão"/>
    <x v="0"/>
    <s v="23/09/2024"/>
    <s v="20/09/2024"/>
    <s v="21/09/2024"/>
    <x v="2"/>
    <n v="3000"/>
    <s v="991.839.868-04"/>
    <s v="Paulo Rodrigues"/>
  </r>
  <r>
    <s v="CREDIPRONTO EM 28/02/2025"/>
    <s v="108.897.697-29"/>
    <n v="10889769729"/>
    <x v="56"/>
    <s v="Financiamento"/>
    <m/>
    <s v="Financiamento"/>
    <x v="0"/>
    <s v="07/03/2025"/>
    <s v="28/02/2025"/>
    <s v="01/03/2025"/>
    <x v="11"/>
    <n v="360.45"/>
    <s v="24.591.942/0001-50"/>
    <s v="CONSTRUTEC CONSTRUÇÃO E NEGÓCIOS IMOBILIÁRIOS LTDA"/>
  </r>
  <r>
    <s v="PV 415305"/>
    <s v="115.519.658-95"/>
    <n v="11551965895"/>
    <x v="57"/>
    <s v="Rua Cinquenta e Sete, S/N"/>
    <s v="lote 8 QD75"/>
    <s v="Comissão"/>
    <x v="0"/>
    <s v="07/11/2024"/>
    <s v="06/11/2024"/>
    <s v="07/11/2024"/>
    <x v="1"/>
    <n v="3000"/>
    <s v="899.984.137-53"/>
    <s v="Marta Lucia De Castro Dutra"/>
  </r>
  <r>
    <s v="305862"/>
    <s v="115.519.658-95"/>
    <n v="11551965895"/>
    <x v="57"/>
    <s v="Premium Residence"/>
    <s v="1006"/>
    <m/>
    <x v="0"/>
    <s v="27/06/2024"/>
    <s v="27/06/2024"/>
    <s v="28/06/2024"/>
    <x v="8"/>
    <n v="5160"/>
    <s v="879.774.867-68"/>
    <s v="André Rabello Gonçalves Pereira"/>
  </r>
  <r>
    <s v="“NIRVANA  PRAIA BOUTIQUE”"/>
    <s v="115.519.658-95"/>
    <n v="11551965895"/>
    <x v="57"/>
    <s v="“NIRVANA  PRAIA BOUTIQUE”"/>
    <s v="107"/>
    <s v="Comissão"/>
    <x v="0"/>
    <s v="07/08/2024"/>
    <s v="06/08/2024"/>
    <s v="07/08/2024"/>
    <x v="0"/>
    <n v="10960"/>
    <s v="720.545.657-68"/>
    <s v="ACIREMA MARIA RIBEIRO DOS SANTOS"/>
  </r>
  <r>
    <s v="403357"/>
    <s v="115.519.658-95"/>
    <n v="11551965895"/>
    <x v="57"/>
    <s v="Ed Serra zul"/>
    <s v="1004"/>
    <s v="Comissão"/>
    <x v="0"/>
    <s v="05/07/2024"/>
    <s v="04/07/2024"/>
    <s v="05/07/2024"/>
    <x v="3"/>
    <n v="2050"/>
    <s v="232.219.097-72"/>
    <s v="Mauricio Abreu Silveira"/>
  </r>
  <r>
    <s v="417973"/>
    <s v="115.519.658-95"/>
    <n v="11551965895"/>
    <x v="57"/>
    <s v="Condomínio Edifício Marbella"/>
    <s v="602"/>
    <s v="Comissão"/>
    <x v="0"/>
    <s v="09/12/2024"/>
    <s v="06/12/2024"/>
    <s v="09/12/2024"/>
    <x v="10"/>
    <n v="8400"/>
    <s v="093.014.127-05"/>
    <s v="Priscila Trasmontano Farias"/>
  </r>
  <r>
    <s v="403357"/>
    <s v="115.519.658-95"/>
    <n v="11551965895"/>
    <x v="57"/>
    <s v="Ed Serra zul"/>
    <s v="1004"/>
    <s v="Comissão"/>
    <x v="0"/>
    <s v="30/08/2024"/>
    <s v="30/08/2024"/>
    <s v="31/08/2024"/>
    <x v="0"/>
    <n v="2050"/>
    <s v="232.219.097-72"/>
    <s v="Mauricio Abreu Silveira"/>
  </r>
  <r>
    <s v="420392"/>
    <s v="115.519.658-95"/>
    <n v="11551965895"/>
    <x v="57"/>
    <s v="Edifício Ana Cláudia"/>
    <s v="503"/>
    <s v="Comissão"/>
    <x v="0"/>
    <s v="22/01/2025"/>
    <s v="21/01/2025"/>
    <s v="22/01/2025"/>
    <x v="4"/>
    <n v="3160"/>
    <s v="991.191.107-15"/>
    <s v="Paulo Henrique Pedretti Linharis"/>
  </r>
  <r>
    <s v="423177"/>
    <s v="115.519.658-95"/>
    <n v="11551965895"/>
    <x v="57"/>
    <s v="Ed Calle Venezia"/>
    <s v="904"/>
    <s v="Comissão"/>
    <x v="1"/>
    <s v="24/03/2025"/>
    <m/>
    <m/>
    <x v="5"/>
    <n v="11626.79"/>
    <s v="852.449.107-87"/>
    <s v="Geysa De Sá Troise"/>
  </r>
  <r>
    <s v="423177"/>
    <s v="115.519.658-95"/>
    <n v="11551965895"/>
    <x v="57"/>
    <s v="Ed Calle Venezia"/>
    <s v="904"/>
    <s v="Comissão"/>
    <x v="0"/>
    <s v="27/03/2025"/>
    <s v="24/03/2025"/>
    <s v="25/03/2025"/>
    <x v="11"/>
    <n v="11626.79"/>
    <s v="852.449.107-87"/>
    <s v="Geysa De Sá Troise"/>
  </r>
  <r>
    <s v="424307"/>
    <s v="115.519.658-95"/>
    <n v="11551965895"/>
    <x v="57"/>
    <s v="Prime Collection Condominium Club"/>
    <s v="804"/>
    <s v="Comissão"/>
    <x v="0"/>
    <s v="26/03/2025"/>
    <s v="25/03/2025"/>
    <s v="26/03/2025"/>
    <x v="11"/>
    <n v="8500"/>
    <s v="014.300.087-09"/>
    <s v="Ugo Luiz Motroni Marins"/>
  </r>
  <r>
    <s v="945346"/>
    <s v="117.609.207-38"/>
    <n v="11760920738"/>
    <x v="58"/>
    <s v="São Salvador"/>
    <s v="401"/>
    <s v="Comissão"/>
    <x v="3"/>
    <s v="22/05/2024"/>
    <s v="21/05/2024"/>
    <m/>
    <x v="5"/>
    <n v="2300"/>
    <s v="588.202.726-87"/>
    <s v="Jussara Maria Coelho Fraga"/>
  </r>
  <r>
    <s v="400695"/>
    <s v="117.609.207-38"/>
    <n v="11760920738"/>
    <x v="58"/>
    <s v="Secundário"/>
    <m/>
    <s v="Venda"/>
    <x v="3"/>
    <s v="24/06/2024"/>
    <s v="25/06/2024"/>
    <m/>
    <x v="5"/>
    <n v="2850"/>
    <s v="107.942.557-87"/>
    <s v="Jose Da Cunha Santos Touca"/>
  </r>
  <r>
    <s v="Loc - Rua Sto Amaro, casa 603"/>
    <s v="118.565.407-07"/>
    <n v="11856540707"/>
    <x v="59"/>
    <s v="Locação"/>
    <s v="603"/>
    <s v="Locação"/>
    <x v="0"/>
    <s v="17/01/2025"/>
    <s v="13/01/2025"/>
    <s v="14/01/2025"/>
    <x v="4"/>
    <n v="1050"/>
    <s v="53.919.386/0001-04"/>
    <s v="RAMIRES &amp; CAETANO NEGÓCIOS IMOBILIÁRIOS LTDA"/>
  </r>
  <r>
    <s v="Loc - Rua Sto Amaro, casa 603"/>
    <s v="118.565.407-07"/>
    <n v="11856540707"/>
    <x v="59"/>
    <s v="Locação"/>
    <s v="603"/>
    <s v="Locação"/>
    <x v="0"/>
    <s v="17/01/2025"/>
    <s v="13/01/2025"/>
    <s v="14/01/2025"/>
    <x v="4"/>
    <n v="350"/>
    <s v="53.919.386/0001-04"/>
    <s v="RAMIRES &amp; CAETANO NEGÓCIOS IMOBILIÁRIOS LTDA"/>
  </r>
  <r>
    <s v="Loc - Rua Sto Amaro, casa 603"/>
    <s v="118.565.407-07"/>
    <n v="11856540707"/>
    <x v="59"/>
    <s v="Locação"/>
    <s v="603"/>
    <s v="Locação"/>
    <x v="0"/>
    <s v="20/12/2024"/>
    <s v="16/12/2024"/>
    <s v="17/12/2024"/>
    <x v="10"/>
    <n v="400"/>
    <s v="53.919.386/0001-04"/>
    <s v="RAMIRES &amp; CAETANO NEGÓCIOS IMOBILIÁRIOS LTDA"/>
  </r>
  <r>
    <s v="LOC 1036690 -1009247 e 1057322"/>
    <s v="118.565.407-07"/>
    <n v="11856540707"/>
    <x v="59"/>
    <s v="Locação"/>
    <s v="1036690 -1009247 e 1057322"/>
    <s v="Locação"/>
    <x v="0"/>
    <s v="14/03/2025"/>
    <s v="14/03/2025"/>
    <s v="15/03/2025"/>
    <x v="11"/>
    <n v="225"/>
    <s v="53.919.386/0001-04"/>
    <s v="RAMIRES &amp; CAETANO NEGÓCIOS IMOBILIÁRIOS LTDA"/>
  </r>
  <r>
    <s v="LOC 1036690 -1009247 e 1057322"/>
    <s v="118.565.407-07"/>
    <n v="11856540707"/>
    <x v="59"/>
    <s v="Locação"/>
    <s v="1036690 -1009247 e 1057322"/>
    <s v="Locação"/>
    <x v="0"/>
    <s v="14/03/2025"/>
    <s v="14/03/2025"/>
    <s v="15/03/2025"/>
    <x v="11"/>
    <n v="200"/>
    <s v="53.919.386/0001-04"/>
    <s v="RAMIRES &amp; CAETANO NEGÓCIOS IMOBILIÁRIOS LTDA"/>
  </r>
  <r>
    <s v="LOC 1036690 -1009247 e 1057322"/>
    <s v="118.565.407-07"/>
    <n v="11856540707"/>
    <x v="59"/>
    <s v="Locação"/>
    <s v="1036690 -1009247 e 1057322"/>
    <s v="Locação"/>
    <x v="0"/>
    <s v="14/03/2025"/>
    <s v="14/03/2025"/>
    <s v="15/03/2025"/>
    <x v="11"/>
    <n v="110"/>
    <s v="53.919.386/0001-04"/>
    <s v="RAMIRES &amp; CAETANO NEGÓCIOS IMOBILIÁRIOS LTDA"/>
  </r>
  <r>
    <s v="418114"/>
    <s v="118.565.407-07"/>
    <n v="11856540707"/>
    <x v="59"/>
    <s v="Viva Pendotiba"/>
    <s v="604"/>
    <s v="Comissão"/>
    <x v="0"/>
    <s v="21/12/2024"/>
    <s v="20/12/2024"/>
    <s v="21/12/2024"/>
    <x v="10"/>
    <n v="4300"/>
    <s v="015.620.087-22"/>
    <s v="Julio Cesar Costa"/>
  </r>
  <r>
    <s v="411295"/>
    <s v="127.161.877-03"/>
    <n v="12716187703"/>
    <x v="60"/>
    <s v="condominio ed jardimacacias e jardim tul"/>
    <s v="1401"/>
    <s v="Comissão"/>
    <x v="0"/>
    <s v="18/11/2024"/>
    <s v="18/11/2024"/>
    <s v="19/11/2024"/>
    <x v="1"/>
    <n v="9000"/>
    <s v="131.841.847-06"/>
    <s v="Nicholas Tavares Bastos Moreira Lima"/>
  </r>
  <r>
    <s v="418114"/>
    <s v="127.161.877-03"/>
    <n v="12716187703"/>
    <x v="60"/>
    <s v="Viva Pendotiba"/>
    <s v="604"/>
    <s v="Comissão"/>
    <x v="0"/>
    <s v="21/12/2024"/>
    <s v="20/12/2024"/>
    <s v="21/12/2024"/>
    <x v="10"/>
    <n v="4300"/>
    <s v="015.620.087-22"/>
    <s v="Julio Cesar Costa"/>
  </r>
  <r>
    <s v="PV 411112"/>
    <s v="132.955.937-10"/>
    <n v="13295593710"/>
    <x v="61"/>
    <s v="JARDIM DOS MANACÁS"/>
    <s v="702"/>
    <s v="Comissão"/>
    <x v="0"/>
    <s v="06/11/2024"/>
    <s v="06/11/2024"/>
    <s v="07/11/2024"/>
    <x v="1"/>
    <n v="9199.0400000000009"/>
    <s v="24.591.942/0001-50"/>
    <s v="CONSTRUTEC CONSTRUÇÃO E NEGÓCIOS IMOBILIÁRIOS LTDA"/>
  </r>
  <r>
    <s v="LOC 1036690 -1009247 e 1057322"/>
    <s v="132.955.937-10"/>
    <n v="13295593710"/>
    <x v="61"/>
    <s v="Locação"/>
    <s v="1036690 -1009247 e 1057322"/>
    <s v="Locação"/>
    <x v="0"/>
    <s v="14/03/2025"/>
    <s v="14/03/2025"/>
    <s v="15/03/2025"/>
    <x v="11"/>
    <n v="562.5"/>
    <s v="53.919.386/0001-04"/>
    <s v="RAMIRES &amp; CAETANO NEGÓCIOS IMOBILIÁRIOS LTDA"/>
  </r>
  <r>
    <s v="416362"/>
    <s v="143.452.867-78"/>
    <n v="14345286778"/>
    <x v="62"/>
    <s v="CONVIVA CAMBOINHAS"/>
    <s v="204 BL 01"/>
    <s v="Comissão"/>
    <x v="0"/>
    <s v="10/12/2024"/>
    <s v="09/12/2024"/>
    <s v="10/12/2024"/>
    <x v="10"/>
    <n v="8542.58"/>
    <s v="24.591.942/0001-50"/>
    <s v="CONSTRUTEC CONSTRUÇÃO E NEGÓCIOS IMOBILIÁRIOS LTDA"/>
  </r>
  <r>
    <s v="416277"/>
    <s v="154.988.667-39"/>
    <n v="15498866739"/>
    <x v="63"/>
    <s v="Rua F"/>
    <s v="60 - Fazenda Mofreita LT 47 Casa 1"/>
    <s v="Comissão"/>
    <x v="1"/>
    <s v="19/11/2024"/>
    <m/>
    <m/>
    <x v="5"/>
    <n v="3450"/>
    <s v="339.247.247-68"/>
    <s v="Americo Machado Borges"/>
  </r>
  <r>
    <s v="416277"/>
    <s v="154.988.667-39"/>
    <n v="15498866739"/>
    <x v="63"/>
    <s v="Rua F"/>
    <s v="60 - Fazenda Mofreita LT 47 Casa 1"/>
    <s v="Comissão"/>
    <x v="0"/>
    <s v="19/11/2024"/>
    <s v="21/11/2024"/>
    <s v="22/11/2024"/>
    <x v="1"/>
    <n v="3450"/>
    <s v="339.247.247-68"/>
    <s v="Americo Machado Borges"/>
  </r>
  <r>
    <s v="416277"/>
    <s v="154.988.667-39"/>
    <n v="15498866739"/>
    <x v="63"/>
    <s v="Rua F"/>
    <s v="60 - Fazenda Mofreita LT 47 Casa 1"/>
    <s v="Comissão"/>
    <x v="0"/>
    <s v="05/12/2024"/>
    <s v="05/12/2024"/>
    <s v="06/12/2024"/>
    <x v="10"/>
    <n v="3450"/>
    <s v="339.247.247-68"/>
    <s v="Americo Machado Borges"/>
  </r>
  <r>
    <s v="Ref 1015756"/>
    <s v="154.988.667-39"/>
    <n v="15498866739"/>
    <x v="63"/>
    <s v="Pronto"/>
    <m/>
    <s v="Prontos"/>
    <x v="1"/>
    <s v="02/01/2025"/>
    <m/>
    <m/>
    <x v="5"/>
    <n v="6800"/>
    <s v="038.811.167-45"/>
    <s v="CARLOS ALBERTO PERES KRYKHTINE"/>
  </r>
  <r>
    <s v="Ref 1015756"/>
    <s v="154.988.667-39"/>
    <n v="15498866739"/>
    <x v="63"/>
    <s v="Pronto"/>
    <m/>
    <s v="Prontos"/>
    <x v="0"/>
    <s v="02/01/2025"/>
    <s v="30/12/2024"/>
    <s v="02/01/2025"/>
    <x v="4"/>
    <n v="6800"/>
    <s v="079.800.707-98"/>
    <s v="GABRIELLE MULLER MENEZES KRYKHTINE"/>
  </r>
  <r>
    <s v="403420"/>
    <s v="183.867.577-95"/>
    <n v="18386757795"/>
    <x v="64"/>
    <s v="Edifício Villa Catalunya"/>
    <s v="404"/>
    <s v="Comissão"/>
    <x v="0"/>
    <s v="20/06/2024"/>
    <s v="18/06/2024"/>
    <s v="19/06/2024"/>
    <x v="8"/>
    <n v="5500"/>
    <s v="032.794.977-52"/>
    <s v="Arlete Da Silva"/>
  </r>
  <r>
    <s v="408593"/>
    <s v="183.867.577-95"/>
    <n v="18386757795"/>
    <x v="64"/>
    <s v="Edifício Rio D' Ouro"/>
    <s v="503"/>
    <s v="Comissão"/>
    <x v="0"/>
    <s v="23/09/2024"/>
    <s v="19/09/2024"/>
    <s v="20/09/2024"/>
    <x v="2"/>
    <n v="1865"/>
    <s v="095.823.517-13"/>
    <s v="Jeferson Da Silva Guzzo"/>
  </r>
  <r>
    <s v="970488"/>
    <s v="208.571.957-00"/>
    <n v="20857195700"/>
    <x v="65"/>
    <s v="Edson Jones Santana"/>
    <s v="402"/>
    <s v="Comissão"/>
    <x v="0"/>
    <s v="14/05/2024"/>
    <s v="13/05/2024"/>
    <s v="14/05/2024"/>
    <x v="13"/>
    <n v="1700"/>
    <s v="083.202.087-77"/>
    <s v="Fabiana Lindenberg Dos Santos"/>
  </r>
  <r>
    <s v="400827"/>
    <s v="225.528.201-15"/>
    <n v="22552820115"/>
    <x v="66"/>
    <s v="Thomas Edson"/>
    <s v="301"/>
    <s v="Comissão"/>
    <x v="1"/>
    <s v="14/05/2024"/>
    <m/>
    <m/>
    <x v="5"/>
    <n v="3000"/>
    <s v="135.526.987-36"/>
    <s v="LUIZA GUIMARÃES LANNES"/>
  </r>
  <r>
    <s v="400827"/>
    <s v="225.528.201-15"/>
    <n v="22552820115"/>
    <x v="66"/>
    <s v="Thomas Edson"/>
    <s v="301"/>
    <s v="Comissão"/>
    <x v="0"/>
    <s v="14/05/2024"/>
    <s v="13/05/2024"/>
    <s v="15/05/2024"/>
    <x v="13"/>
    <n v="1500"/>
    <s v="135.526.987-36"/>
    <s v="LUIZA GUIMARÃES LANNES"/>
  </r>
  <r>
    <s v="400827"/>
    <s v="225.528.201-15"/>
    <n v="22552820115"/>
    <x v="66"/>
    <s v="Thomas Edson"/>
    <s v="301"/>
    <s v="Comissão"/>
    <x v="0"/>
    <s v="04/06/2024"/>
    <s v="04/06/2024"/>
    <s v="05/06/2024"/>
    <x v="8"/>
    <n v="1500"/>
    <s v="135.526.987-36"/>
    <s v="LUIZA GUIMARÃES LANNES"/>
  </r>
  <r>
    <s v="416277"/>
    <s v="225.528.201-15"/>
    <n v="22552820115"/>
    <x v="66"/>
    <s v="Rua F"/>
    <s v="60 - Fazenda Mofreita LT 47 Casa 1"/>
    <s v="Comissão"/>
    <x v="1"/>
    <s v="19/11/2024"/>
    <m/>
    <m/>
    <x v="5"/>
    <n v="3450"/>
    <s v="339.247.247-68"/>
    <s v="Americo Machado Borges"/>
  </r>
  <r>
    <s v="416277"/>
    <s v="225.528.201-15"/>
    <n v="22552820115"/>
    <x v="66"/>
    <s v="Rua F"/>
    <s v="60 - Fazenda Mofreita LT 47 Casa 1"/>
    <s v="Comissão"/>
    <x v="0"/>
    <s v="19/11/2024"/>
    <s v="21/11/2024"/>
    <s v="22/11/2024"/>
    <x v="1"/>
    <n v="3450"/>
    <s v="339.247.247-68"/>
    <s v="Americo Machado Borges"/>
  </r>
  <r>
    <s v="416277"/>
    <s v="225.528.201-15"/>
    <n v="22552820115"/>
    <x v="66"/>
    <s v="Rua F"/>
    <s v="60 - Fazenda Mofreita LT 47 Casa 1"/>
    <s v="Comissão"/>
    <x v="0"/>
    <s v="05/12/2024"/>
    <s v="05/12/2024"/>
    <s v="06/12/2024"/>
    <x v="10"/>
    <n v="3450"/>
    <s v="339.247.247-68"/>
    <s v="Americo Machado Borges"/>
  </r>
  <r>
    <s v="424540"/>
    <s v="225.528.201-15"/>
    <n v="22552820115"/>
    <x v="66"/>
    <s v="Condomínio do Edifício Big Ben"/>
    <s v="504"/>
    <s v="Comissão"/>
    <x v="0"/>
    <s v="25/03/2025"/>
    <s v="24/03/2025"/>
    <s v="25/03/2025"/>
    <x v="11"/>
    <n v="3000"/>
    <s v="120.074.367-95"/>
    <s v="Raphael Sarmento Moreira Terra"/>
  </r>
  <r>
    <s v="400258"/>
    <s v="257.287.337-00"/>
    <n v="25728733700"/>
    <x v="67"/>
    <s v="“TREND TOWER OFFICE” 09"/>
    <s v="1226"/>
    <s v="Comissão"/>
    <x v="0"/>
    <s v="21/05/2024"/>
    <s v="20/05/2024"/>
    <s v="21/05/2024"/>
    <x v="13"/>
    <n v="3000"/>
    <s v="053.788.197-25"/>
    <s v="IGOR CARVALHO DE ARAÚJO CUNHA"/>
  </r>
  <r>
    <s v="BOGAINVILLE ROUGE"/>
    <s v="257.287.337-00"/>
    <n v="25728733700"/>
    <x v="67"/>
    <s v="Rua Ministro Otávio Kelly"/>
    <s v="467"/>
    <s v="Comissão"/>
    <x v="0"/>
    <s v="28/02/2025"/>
    <s v="26/02/2025"/>
    <s v="27/02/2025"/>
    <x v="6"/>
    <n v="6669.1"/>
    <s v="414.392.527-34"/>
    <s v="SAMIR ADIB CHAIM"/>
  </r>
  <r>
    <s v="413266"/>
    <s v="281.975.937-87"/>
    <n v="28197593787"/>
    <x v="68"/>
    <s v="Condomínio do Edifícil Nemi"/>
    <s v="405"/>
    <s v="Comissão"/>
    <x v="0"/>
    <s v="12/11/2024"/>
    <s v="08/11/2024"/>
    <s v="12/11/2024"/>
    <x v="1"/>
    <n v="3000"/>
    <s v="753.618.177-91"/>
    <s v="Carlos Alberto Lessa Guimarães"/>
  </r>
  <r>
    <s v="405207"/>
    <s v="281.975.937-87"/>
    <n v="28197593787"/>
    <x v="68"/>
    <s v="Valadares"/>
    <s v="503"/>
    <s v="Comissão"/>
    <x v="0"/>
    <s v="15/07/2024"/>
    <s v="12/07/2024"/>
    <s v="13/07/2024"/>
    <x v="3"/>
    <n v="2685"/>
    <s v="106.246.577-60"/>
    <s v="Isabella Lopes Antunes Rios"/>
  </r>
  <r>
    <s v="420734"/>
    <s v="281.975.937-87"/>
    <n v="28197593787"/>
    <x v="68"/>
    <s v="São Joao"/>
    <s v="201"/>
    <s v="Comissão"/>
    <x v="0"/>
    <s v="28/01/2025"/>
    <s v="29/01/2025"/>
    <s v="30/01/2025"/>
    <x v="4"/>
    <n v="1500"/>
    <s v="479.268.647-49"/>
    <s v="Ana Cristina Costa Magalhaes"/>
  </r>
  <r>
    <s v="405917"/>
    <s v="283.957.437-34"/>
    <n v="28395743734"/>
    <x v="69"/>
    <s v="Tiradentes"/>
    <s v="1403"/>
    <s v="Comissão"/>
    <x v="0"/>
    <s v="24/07/2024"/>
    <s v="23/07/2024"/>
    <s v="24/07/2024"/>
    <x v="3"/>
    <n v="3300"/>
    <s v="113.459.427-53"/>
    <s v="Paulo Roberto Jorge Da Matta"/>
  </r>
  <r>
    <s v="409670"/>
    <s v="283.957.437-34"/>
    <n v="28395743734"/>
    <x v="69"/>
    <s v="ÍON ICARAÍ"/>
    <s v="1307"/>
    <s v="Comissão"/>
    <x v="0"/>
    <s v="24/09/2024"/>
    <s v="24/09/2024"/>
    <s v="25/09/2024"/>
    <x v="2"/>
    <n v="11520.16"/>
    <s v="24.591.942/0001-50"/>
    <s v="CONSTRUTEC CONSTRUÇÃO E NEGÓCIOS IMOBILIÁRIOS LTDA"/>
  </r>
  <r>
    <s v="419279"/>
    <s v="283.957.437-34"/>
    <n v="28395743734"/>
    <x v="69"/>
    <s v="Monan Grande"/>
    <s v="39"/>
    <s v="Comissão"/>
    <x v="0"/>
    <s v="03/02/2025"/>
    <s v="03/02/2025"/>
    <s v="04/02/2025"/>
    <x v="6"/>
    <n v="7000"/>
    <s v="173.779.787-91"/>
    <s v="Maria Das Dores Sá Do Amaral"/>
  </r>
  <r>
    <s v="418070"/>
    <s v="283.957.437-34"/>
    <n v="28395743734"/>
    <x v="69"/>
    <s v="Edifício Residenciais do Bosque"/>
    <s v="1102"/>
    <s v="Comissão"/>
    <x v="0"/>
    <s v="17/01/2025"/>
    <s v="15/01/2025"/>
    <s v="16/01/2025"/>
    <x v="4"/>
    <n v="11000"/>
    <s v="118.150.387-64"/>
    <s v="Madelú Rêgo Larangeira"/>
  </r>
  <r>
    <s v="397852"/>
    <s v="284.172.327-53"/>
    <n v="28417232753"/>
    <x v="70"/>
    <s v="''TOUR DE GALES''"/>
    <s v="704"/>
    <s v="Comissão"/>
    <x v="0"/>
    <s v="25/05/2024"/>
    <s v="24/05/2024"/>
    <s v="25/05/2024"/>
    <x v="13"/>
    <n v="4450"/>
    <s v="040.639.297-87"/>
    <s v="DEMOSTINA DA SILVA ALVARES"/>
  </r>
  <r>
    <s v="408724"/>
    <s v="284.172.327-53"/>
    <n v="28417232753"/>
    <x v="70"/>
    <s v="Tour de Orleans"/>
    <s v="301"/>
    <s v="Comissão"/>
    <x v="0"/>
    <s v="10/09/2024"/>
    <s v="10/09/2024"/>
    <s v="11/09/2024"/>
    <x v="2"/>
    <n v="6400"/>
    <s v="115.305.498-17"/>
    <s v="Ivo Nobre Da Silva Junior"/>
  </r>
  <r>
    <s v="415843"/>
    <s v="284.172.327-53"/>
    <n v="28417232753"/>
    <x v="70"/>
    <s v="Rua Mearim"/>
    <s v="253"/>
    <s v="Comissão"/>
    <x v="1"/>
    <s v="31/01/2025"/>
    <m/>
    <m/>
    <x v="5"/>
    <n v="6124.08"/>
    <s v="094.241.807-72"/>
    <s v="Maria Inês Da Silva Santos"/>
  </r>
  <r>
    <s v="415843"/>
    <s v="284.172.327-53"/>
    <n v="28417232753"/>
    <x v="70"/>
    <s v="Rua Mearim"/>
    <s v="253"/>
    <s v="Comissão"/>
    <x v="0"/>
    <s v="31/01/2025"/>
    <s v="31/01/2025"/>
    <s v="01/02/2025"/>
    <x v="6"/>
    <n v="10195.92"/>
    <s v="094.241.807-72"/>
    <s v="Maria Inês Da Silva Santos"/>
  </r>
  <r>
    <s v="415843"/>
    <s v="284.172.327-53"/>
    <n v="28417232753"/>
    <x v="70"/>
    <s v="Rua Mearim"/>
    <s v="253"/>
    <s v="Comissão"/>
    <x v="0"/>
    <s v="31/01/2025"/>
    <s v="31/01/2025"/>
    <s v="01/02/2025"/>
    <x v="6"/>
    <n v="6124.08"/>
    <s v="735.598.907-30"/>
    <s v="Maria Cristina Aguilar De Giani"/>
  </r>
  <r>
    <s v="419299"/>
    <s v="284.172.327-53"/>
    <n v="28417232753"/>
    <x v="70"/>
    <s v="SOLAR DO BARÃO"/>
    <s v="706"/>
    <s v="Comissão"/>
    <x v="0"/>
    <s v="18/03/2025"/>
    <s v="14/03/2025"/>
    <s v="15/03/2025"/>
    <x v="11"/>
    <n v="3000"/>
    <s v="049.102.902-06"/>
    <s v="Paulo Boberto Abreu Barros"/>
  </r>
  <r>
    <s v="422931"/>
    <s v="284.172.327-53"/>
    <n v="28417232753"/>
    <x v="70"/>
    <s v="Rua Doutor Abi Ramia 21"/>
    <s v="Quadra 234 Lote 21"/>
    <s v="Comissão"/>
    <x v="1"/>
    <s v="28/02/2025"/>
    <m/>
    <m/>
    <x v="5"/>
    <n v="14965"/>
    <s v="704.702.277-53"/>
    <s v="Clark Charles Bastos Mangabeira Da Silva"/>
  </r>
  <r>
    <s v="422931"/>
    <s v="284.172.327-53"/>
    <n v="28417232753"/>
    <x v="70"/>
    <s v="Rua Doutor Abi Ramia 21"/>
    <s v="Quadra 234 Lote 21"/>
    <s v="Comissão"/>
    <x v="1"/>
    <s v="27/02/2025"/>
    <m/>
    <m/>
    <x v="5"/>
    <n v="14965"/>
    <s v="512.897.687-49"/>
    <s v="Suely Alice Vasconcelos Mangabeira"/>
  </r>
  <r>
    <s v="422931"/>
    <s v="284.172.327-53"/>
    <n v="28417232753"/>
    <x v="70"/>
    <s v="Rua Doutor Abi Ramia 21"/>
    <s v="Quadra 234 Lote 21"/>
    <s v="Comissão"/>
    <x v="0"/>
    <s v="07/03/2025"/>
    <s v="06/03/2025"/>
    <s v="07/03/2025"/>
    <x v="11"/>
    <n v="14965"/>
    <s v="999.387.407-82"/>
    <s v="Luciano Santos De Azevedo"/>
  </r>
  <r>
    <s v="413349"/>
    <s v="288.727.908-40"/>
    <n v="28872790840"/>
    <x v="71"/>
    <s v="Edificio Açores"/>
    <s v="204"/>
    <s v="Comissão"/>
    <x v="0"/>
    <s v="26/12/2024"/>
    <s v="26/12/2024"/>
    <s v="27/12/2024"/>
    <x v="10"/>
    <n v="3500"/>
    <s v="012.655.707-10"/>
    <s v="Flavio Ferreira Da Silva"/>
  </r>
  <r>
    <s v="Ref 948879"/>
    <s v="292.225.080-68"/>
    <n v="29222508068"/>
    <x v="72"/>
    <s v="ANA HELENA"/>
    <s v="301"/>
    <s v="Venda"/>
    <x v="0"/>
    <s v="09/04/2024"/>
    <s v="08/04/2024"/>
    <s v="09/04/2024"/>
    <x v="12"/>
    <n v="3000"/>
    <s v="102.694.247-09"/>
    <s v="ANDRÉ MENDES SCULTORI"/>
  </r>
  <r>
    <s v="401694"/>
    <s v="292.225.080-68"/>
    <n v="29222508068"/>
    <x v="72"/>
    <s v="“CALLE FIRENZE”"/>
    <s v="1003"/>
    <s v="Comissão"/>
    <x v="0"/>
    <s v="29/07/2024"/>
    <s v="26/07/2024"/>
    <s v="27/07/2024"/>
    <x v="3"/>
    <n v="3800"/>
    <s v="553.405.207-49"/>
    <s v="MARCOS ARTUR LEMGRUBER"/>
  </r>
  <r>
    <s v="411295"/>
    <s v="292.225.080-68"/>
    <n v="29222508068"/>
    <x v="72"/>
    <s v="condominio ed jardimacacias e jardim tul"/>
    <s v="1401"/>
    <s v="Comissão"/>
    <x v="0"/>
    <s v="18/11/2024"/>
    <s v="18/11/2024"/>
    <s v="19/11/2024"/>
    <x v="1"/>
    <n v="9000"/>
    <s v="131.841.847-06"/>
    <s v="Nicholas Tavares Bastos Moreira Lima"/>
  </r>
  <r>
    <s v="401694"/>
    <s v="292.225.080-68"/>
    <n v="29222508068"/>
    <x v="72"/>
    <s v="“CALLE FIRENZE”"/>
    <s v="1003"/>
    <s v="Comissão"/>
    <x v="0"/>
    <s v="28/05/2024"/>
    <s v="27/05/2024"/>
    <s v="28/05/2024"/>
    <x v="13"/>
    <n v="3800"/>
    <s v="553.405.207-49"/>
    <s v="MARCOS ARTUR LEMGRUBER"/>
  </r>
  <r>
    <s v="412076"/>
    <s v="292.225.080-68"/>
    <n v="29222508068"/>
    <x v="72"/>
    <s v="Secundário"/>
    <s v="1402"/>
    <s v="Venda"/>
    <x v="0"/>
    <s v="18/11/2024"/>
    <s v="14/11/2024"/>
    <s v="16/11/2024"/>
    <x v="1"/>
    <n v="4401.82"/>
    <s v="783.995.727-72"/>
    <s v="Jean Claude Blaffeder"/>
  </r>
  <r>
    <s v="419595"/>
    <s v="305.612.057-87"/>
    <n v="30561205787"/>
    <x v="73"/>
    <s v="Conviva Life Ingá"/>
    <s v="705"/>
    <s v="Comissão"/>
    <x v="0"/>
    <s v="07/02/2025"/>
    <s v="06/02/2025"/>
    <s v="07/02/2025"/>
    <x v="6"/>
    <n v="6406.58"/>
    <s v="24.591.942/0001-50"/>
    <s v="CONSTRUTEC CONSTRUÇÃO E NEGÓCIOS IMOBILIÁRIOS LTDA"/>
  </r>
  <r>
    <s v="403675"/>
    <s v="306.005.537-87"/>
    <n v="30600553787"/>
    <x v="74"/>
    <s v="Rua Tupiniquins"/>
    <s v="215"/>
    <s v="Comissão"/>
    <x v="0"/>
    <s v="18/07/2024"/>
    <s v="17/07/2024"/>
    <s v="18/07/2024"/>
    <x v="3"/>
    <n v="7500"/>
    <s v="810.976.037-68"/>
    <s v="Vanessa Mignone Stancher"/>
  </r>
  <r>
    <s v="403675"/>
    <s v="306.005.537-87"/>
    <n v="30600553787"/>
    <x v="74"/>
    <s v="Rua Tupiniquins"/>
    <s v="215"/>
    <s v="Comissão"/>
    <x v="0"/>
    <s v="18/07/2024"/>
    <s v="16/07/2024"/>
    <s v="17/07/2024"/>
    <x v="3"/>
    <n v="7500"/>
    <s v="030.269.578-87"/>
    <s v="Hernan Davila"/>
  </r>
  <r>
    <s v="418169"/>
    <s v="306.005.537-87"/>
    <n v="30600553787"/>
    <x v="74"/>
    <s v="Conviva Life Ingá"/>
    <s v="903"/>
    <s v="Comissão"/>
    <x v="0"/>
    <s v="18/12/2024"/>
    <s v="18/12/2024"/>
    <s v="19/12/2024"/>
    <x v="10"/>
    <n v="5836.98"/>
    <s v="24.591.942/0001-50"/>
    <s v="CONSTRUTEC CONSTRUÇÃO E NEGÓCIOS IMOBILIÁRIOS LTDA"/>
  </r>
  <r>
    <s v="404429"/>
    <s v="306.037.737-53"/>
    <n v="30603773753"/>
    <x v="75"/>
    <s v="INGÁ IMPERIAL"/>
    <s v="301"/>
    <s v="Comissão"/>
    <x v="3"/>
    <s v="16/07/2024"/>
    <s v="12/07/2024"/>
    <m/>
    <x v="5"/>
    <n v="11500"/>
    <s v="086.735.957-97"/>
    <s v="Mariana Lindenberg Gomes"/>
  </r>
  <r>
    <s v="06"/>
    <s v="316.365.357-04"/>
    <n v="31636535704"/>
    <x v="76"/>
    <s v="Jardim Icaraí"/>
    <s v="1304"/>
    <s v="Venda"/>
    <x v="0"/>
    <s v="26/03/2024"/>
    <s v="22/03/2024"/>
    <s v="23/03/2024"/>
    <x v="7"/>
    <n v="5200"/>
    <s v="200.977.197-49"/>
    <s v="Laura Rangel de Oliveira"/>
  </r>
  <r>
    <s v="06"/>
    <s v="316.365.357-04"/>
    <n v="31636535704"/>
    <x v="76"/>
    <s v="Jardim Icaraí"/>
    <s v="1304"/>
    <s v="Venda"/>
    <x v="0"/>
    <s v="26/03/2024"/>
    <s v="22/03/2024"/>
    <s v="23/03/2024"/>
    <x v="7"/>
    <n v="5200"/>
    <s v="616.356.937-72"/>
    <s v="Lucy Rangel de Olievira"/>
  </r>
  <r>
    <s v="403792"/>
    <s v="358.060.607-72"/>
    <n v="35806060772"/>
    <x v="77"/>
    <s v="Rua Lopes da Cunha"/>
    <s v="104"/>
    <s v="Comissão"/>
    <x v="0"/>
    <s v="19/07/2024"/>
    <s v="19/07/2024"/>
    <s v="20/07/2024"/>
    <x v="3"/>
    <n v="3500"/>
    <s v="668.587.987-49"/>
    <s v="Fabio Do Nascimento Silva"/>
  </r>
  <r>
    <s v="412120"/>
    <s v="358.060.607-72"/>
    <n v="35806060772"/>
    <x v="77"/>
    <s v="Flat Service"/>
    <s v="501 bl 01"/>
    <s v="Comissão"/>
    <x v="0"/>
    <s v="04/10/2024"/>
    <s v="03/10/2024"/>
    <s v="04/10/2024"/>
    <x v="9"/>
    <n v="1750"/>
    <s v="034.101.007-33"/>
    <s v="Andrea Cristina Montes Da Luz Frickman"/>
  </r>
  <r>
    <s v="412120"/>
    <s v="358.060.607-72"/>
    <n v="35806060772"/>
    <x v="77"/>
    <s v="Flat Service"/>
    <s v="501 bl 01"/>
    <s v="Comissão"/>
    <x v="0"/>
    <s v="11/12/2024"/>
    <s v="12/12/2024"/>
    <s v="13/12/2024"/>
    <x v="10"/>
    <n v="1750"/>
    <s v="034.101.007-33"/>
    <s v="Andrea Cristina Montes Da Luz Frickman"/>
  </r>
  <r>
    <s v="420209"/>
    <s v="358.060.607-72"/>
    <n v="35806060772"/>
    <x v="77"/>
    <s v="Rio Amarelo"/>
    <s v="401"/>
    <s v="Comissão"/>
    <x v="0"/>
    <s v="03/02/2025"/>
    <s v="31/01/2025"/>
    <s v="03/02/2025"/>
    <x v="6"/>
    <n v="3000"/>
    <s v="076.974.627-61"/>
    <s v="Romero Jose De Carvalho Junior"/>
  </r>
  <r>
    <s v="423150"/>
    <s v="366.880.457-53"/>
    <n v="36688045753"/>
    <x v="5"/>
    <s v="Rua João Paulo lI, 226"/>
    <s v="735"/>
    <s v="Comissão"/>
    <x v="0"/>
    <s v="27/03/2025"/>
    <s v="24/03/2025"/>
    <s v="25/03/2025"/>
    <x v="11"/>
    <n v="6725"/>
    <s v="261.230.617-04"/>
    <s v="Edir Palmira Lins"/>
  </r>
  <r>
    <s v="399121"/>
    <s v="390.345.697-72"/>
    <n v="39034569772"/>
    <x v="77"/>
    <s v="Duetto Jardim Icaraí"/>
    <s v="1103"/>
    <s v="Venda"/>
    <x v="1"/>
    <s v="26/04/2024"/>
    <m/>
    <m/>
    <x v="5"/>
    <n v="7755.69"/>
    <s v="29.761.749/0001-33"/>
    <s v="CONSTRUTORA FERNANDES MACIEL LTDA"/>
  </r>
  <r>
    <s v="399121"/>
    <s v="390.345.697-72"/>
    <n v="39034569772"/>
    <x v="77"/>
    <s v="Duetto Jardim Icaraí"/>
    <s v="1103"/>
    <s v="Venda"/>
    <x v="0"/>
    <s v="26/04/2024"/>
    <s v="25/04/2024"/>
    <s v="26/04/2024"/>
    <x v="12"/>
    <n v="7755.69"/>
    <s v="24.591.942/0001-50"/>
    <s v="CONSTRUTEC CONSTRUCAO E NEGOCIOS IMOBILIARIOS LTDA"/>
  </r>
  <r>
    <s v="399898"/>
    <s v="390.345.697-72"/>
    <n v="39034569772"/>
    <x v="77"/>
    <s v="Rua Ator Paulo Gustavo 388"/>
    <s v="1302"/>
    <s v="Venda"/>
    <x v="1"/>
    <s v="02/05/2024"/>
    <m/>
    <m/>
    <x v="5"/>
    <n v="3300"/>
    <s v="057.925.867-05"/>
    <s v="Ana Beatriz Bragança Monteiro"/>
  </r>
  <r>
    <s v="399898"/>
    <s v="390.345.697-72"/>
    <n v="39034569772"/>
    <x v="77"/>
    <s v="Rua Ator Paulo Gustavo 388"/>
    <s v="1302"/>
    <s v="Venda"/>
    <x v="0"/>
    <s v="07/05/2024"/>
    <s v="07/05/2024"/>
    <s v="08/05/2024"/>
    <x v="13"/>
    <n v="3300"/>
    <s v="057.925.867-05"/>
    <s v="Ana Beatriz Bragança Monteiro"/>
  </r>
  <r>
    <s v="397737"/>
    <s v="390.345.697-72"/>
    <n v="39034569772"/>
    <x v="77"/>
    <s v="Stellato"/>
    <s v="73"/>
    <s v="Comissão"/>
    <x v="0"/>
    <s v="04/06/2024"/>
    <s v="04/06/2024"/>
    <s v="05/06/2024"/>
    <x v="8"/>
    <n v="9072"/>
    <s v="006.361.089-29"/>
    <s v="MARIA CLARA MALUTA DE MELO"/>
  </r>
  <r>
    <s v="410195"/>
    <s v="390.345.697-72"/>
    <n v="39034569772"/>
    <x v="77"/>
    <s v="ÍON ICARAÍ"/>
    <s v="611"/>
    <s v="Comissão"/>
    <x v="0"/>
    <s v="27/09/2024"/>
    <s v="27/09/2024"/>
    <s v="28/09/2024"/>
    <x v="2"/>
    <n v="7817.76"/>
    <s v="24.591.942/0001-50"/>
    <s v="CONSTRUTEC CONSTRUÇÃO E NEGÓCIOS IMOBILIÁRIOS LTDA"/>
  </r>
  <r>
    <s v="410197"/>
    <s v="390.345.697-72"/>
    <n v="39034569772"/>
    <x v="77"/>
    <s v="ÍON ICARAÍ"/>
    <s v="612"/>
    <s v="Comissão"/>
    <x v="0"/>
    <s v="27/09/2024"/>
    <s v="27/09/2024"/>
    <s v="28/09/2024"/>
    <x v="2"/>
    <n v="7817.76"/>
    <s v="24.591.942/0001-50"/>
    <s v="CONSTRUTEC CONSTRUÇÃO E NEGÓCIOS IMOBILIÁRIOS LTDA"/>
  </r>
  <r>
    <s v="413054"/>
    <s v="390.345.697-72"/>
    <n v="39034569772"/>
    <x v="77"/>
    <s v="Montserrat"/>
    <s v="704"/>
    <s v="Comissão"/>
    <x v="0"/>
    <s v="16/10/2024"/>
    <s v="14/10/2024"/>
    <s v="15/10/2024"/>
    <x v="9"/>
    <n v="3840"/>
    <s v="026.900.897-77"/>
    <s v="Luiz Alberto De Souza Lemos Filho"/>
  </r>
  <r>
    <s v="413054"/>
    <s v="390.345.697-72"/>
    <n v="39034569772"/>
    <x v="77"/>
    <s v="Montserrat"/>
    <s v="704"/>
    <s v="Comissão"/>
    <x v="0"/>
    <s v="31/10/2024"/>
    <s v="30/10/2024"/>
    <s v="31/10/2024"/>
    <x v="9"/>
    <n v="3840"/>
    <s v="026.900.897-77"/>
    <s v="Luiz Alberto De Souza Lemos Filho"/>
  </r>
  <r>
    <s v="400829"/>
    <s v="390.345.697-72"/>
    <n v="39034569772"/>
    <x v="77"/>
    <s v="Edificio Primaz"/>
    <s v="303"/>
    <s v="Comissão"/>
    <x v="0"/>
    <s v="12/09/2024"/>
    <s v="12/09/2024"/>
    <s v="13/09/2024"/>
    <x v="2"/>
    <n v="3300"/>
    <s v="818.674.177-15"/>
    <s v="Alice Regina Nunes Pontes"/>
  </r>
  <r>
    <s v="416849"/>
    <s v="390.345.697-72"/>
    <n v="39034569772"/>
    <x v="77"/>
    <s v="Secundário"/>
    <s v="551"/>
    <s v="Venda"/>
    <x v="0"/>
    <s v="06/12/2024"/>
    <s v="06/12/2024"/>
    <s v="07/12/2024"/>
    <x v="10"/>
    <n v="2000"/>
    <s v="101.898.157-87"/>
    <s v="Jose Luiz Nunes Ruiz"/>
  </r>
  <r>
    <s v="416849"/>
    <s v="390.345.697-72"/>
    <n v="39034569772"/>
    <x v="77"/>
    <s v="Secundário"/>
    <s v="551"/>
    <s v="Venda"/>
    <x v="0"/>
    <s v="10/12/2024"/>
    <s v="10/12/2024"/>
    <s v="11/12/2024"/>
    <x v="10"/>
    <n v="1000"/>
    <s v="101.898.157-87"/>
    <s v="Jose Luiz Nunes Ruiz"/>
  </r>
  <r>
    <s v="418842"/>
    <s v="390.345.697-72"/>
    <n v="39034569772"/>
    <x v="77"/>
    <s v="Maximiliana"/>
    <s v="1202"/>
    <s v="Comissão"/>
    <x v="0"/>
    <s v="31/01/2025"/>
    <s v="29/01/2025"/>
    <s v="30/01/2025"/>
    <x v="4"/>
    <n v="3000"/>
    <s v="637.874.827-68"/>
    <s v="Elizabeth Perlingeiro Mendes Da Silva"/>
  </r>
  <r>
    <s v="406097"/>
    <s v="390.345.697-72"/>
    <n v="39034569772"/>
    <x v="77"/>
    <s v="village du jardim"/>
    <s v="1403"/>
    <s v="Comissão"/>
    <x v="0"/>
    <s v="02/09/2024"/>
    <s v="29/08/2024"/>
    <s v="30/08/2024"/>
    <x v="0"/>
    <n v="6250"/>
    <s v="026.537.317-46"/>
    <s v="Andre Luiz De Araujo Goes Santos"/>
  </r>
  <r>
    <s v="414613"/>
    <s v="391.328.387-00"/>
    <n v="39132838700"/>
    <x v="78"/>
    <s v="SD 40"/>
    <s v="801"/>
    <s v="Comissão"/>
    <x v="0"/>
    <s v="08/11/2024"/>
    <s v="08/11/2024"/>
    <s v="09/11/2024"/>
    <x v="1"/>
    <n v="5986.87"/>
    <s v="24.591.942/0001-50"/>
    <s v="CONSTRUTEC CONSTRUÇÃO E NEGÓCIOS IMOBILIÁRIOS LTDA"/>
  </r>
  <r>
    <s v="419854"/>
    <s v="391.328.387-00"/>
    <n v="39132838700"/>
    <x v="78"/>
    <s v="Condomínio do Parque Residencial Profess"/>
    <s v="1003"/>
    <s v="Comissão"/>
    <x v="0"/>
    <s v="04/02/2025"/>
    <s v="03/02/2025"/>
    <s v="04/02/2025"/>
    <x v="6"/>
    <n v="3350"/>
    <s v="032.341.397-84"/>
    <s v="Obede Carlos Da Silva Santos"/>
  </r>
  <r>
    <s v="398639"/>
    <s v="410.958.206-72"/>
    <n v="41095820672"/>
    <x v="79"/>
    <s v="Edifício Villagio dei Fiori"/>
    <s v="207"/>
    <s v="Venda"/>
    <x v="0"/>
    <s v="12/04/2024"/>
    <s v="11/04/2024"/>
    <s v="12/04/2024"/>
    <x v="12"/>
    <n v="4600"/>
    <s v="048.083.407-55"/>
    <s v="Artur Jose Pereira Bompet"/>
  </r>
  <r>
    <s v="416095"/>
    <s v="410.958.206-72"/>
    <n v="41095820672"/>
    <x v="79"/>
    <s v="FELICE RESIDENCE"/>
    <s v="1607"/>
    <s v="Comissão"/>
    <x v="0"/>
    <s v="13/11/2024"/>
    <s v="14/11/2024"/>
    <s v="16/11/2024"/>
    <x v="1"/>
    <n v="4100"/>
    <s v="832.707.607-87"/>
    <s v="Andrea Barreto Pereira"/>
  </r>
  <r>
    <s v="402370"/>
    <s v="410.958.206-72"/>
    <n v="41095820672"/>
    <x v="79"/>
    <s v="Life Style Residences"/>
    <s v="1201"/>
    <s v="Comissão"/>
    <x v="0"/>
    <s v="04/06/2024"/>
    <s v="03/06/2024"/>
    <s v="04/06/2024"/>
    <x v="8"/>
    <n v="4200"/>
    <s v="010.187.987-30"/>
    <s v="Fernando Luiz De França Araújo"/>
  </r>
  <r>
    <s v="402979"/>
    <s v="410.958.206-72"/>
    <n v="41095820672"/>
    <x v="79"/>
    <s v="Condomínio Monte Real"/>
    <s v="601"/>
    <s v="Comissão"/>
    <x v="0"/>
    <s v="28/06/2024"/>
    <s v="27/06/2024"/>
    <s v="28/06/2024"/>
    <x v="8"/>
    <n v="3700"/>
    <s v="515.042.357-20"/>
    <s v="Sandra Chacon Echebarrena"/>
  </r>
  <r>
    <s v="404908"/>
    <s v="410.958.206-72"/>
    <n v="41095820672"/>
    <x v="79"/>
    <s v="Rua Presidente João Pessoa"/>
    <s v="07"/>
    <s v="Comissão"/>
    <x v="0"/>
    <s v="24/07/2024"/>
    <s v="19/07/2024"/>
    <s v="20/07/2024"/>
    <x v="3"/>
    <n v="2988.89"/>
    <s v="503.614.067-20"/>
    <s v="Carlos Adelar Lopes Moraes"/>
  </r>
  <r>
    <s v="404908"/>
    <s v="410.958.206-72"/>
    <n v="41095820672"/>
    <x v="79"/>
    <s v="Rua Presidente João Pessoa"/>
    <s v="07"/>
    <s v="Comissão"/>
    <x v="0"/>
    <s v="24/07/2024"/>
    <s v="19/07/2024"/>
    <s v="20/07/2024"/>
    <x v="3"/>
    <n v="2988.89"/>
    <s v="503.614.067-20"/>
    <s v="Carlos Adelar Lopes Moraes"/>
  </r>
  <r>
    <s v="405392"/>
    <s v="410.958.206-72"/>
    <n v="41095820672"/>
    <x v="79"/>
    <s v="Edificio Bouganville Rouge"/>
    <s v="605"/>
    <s v="Comissão"/>
    <x v="0"/>
    <s v="13/11/2024"/>
    <s v="12/11/2024"/>
    <s v="13/11/2024"/>
    <x v="1"/>
    <n v="416.66"/>
    <s v="055.379.697-69"/>
    <s v="Vinicius Da Costa Ria"/>
  </r>
  <r>
    <s v="405392"/>
    <s v="410.958.206-72"/>
    <n v="41095820672"/>
    <x v="79"/>
    <s v="Edificio Bouganville Rouge"/>
    <s v="605"/>
    <s v="Comissão"/>
    <x v="0"/>
    <s v="13/11/2024"/>
    <s v="12/11/2024"/>
    <s v="13/11/2024"/>
    <x v="1"/>
    <n v="416.66"/>
    <s v="094.981.077-00"/>
    <s v="Marcus Da Costa Bria"/>
  </r>
  <r>
    <s v="405434"/>
    <s v="410.958.206-72"/>
    <n v="41095820672"/>
    <x v="79"/>
    <s v="Condominio Montreux"/>
    <s v="1006"/>
    <s v="Comissão"/>
    <x v="0"/>
    <s v="31/07/2024"/>
    <s v="31/07/2024"/>
    <s v="01/08/2024"/>
    <x v="0"/>
    <n v="6500"/>
    <s v="097.912.617-76"/>
    <s v="Camille Brandão Souza Seródio"/>
  </r>
  <r>
    <s v="410840"/>
    <s v="410.958.206-72"/>
    <n v="41095820672"/>
    <x v="79"/>
    <s v="DUETTO JARDIM ICARAÍ"/>
    <s v="1002 BL 02"/>
    <s v="Comissão"/>
    <x v="0"/>
    <s v="10/10/2024"/>
    <s v="10/10/2024"/>
    <s v="11/10/2024"/>
    <x v="9"/>
    <n v="7543.43"/>
    <s v="24.591.942/0001-50"/>
    <s v="CONSTRUTEC CONSTRUÇÃO E NEGÓCIOS IMOBILIÁRIOS LTDA"/>
  </r>
  <r>
    <s v="405392"/>
    <s v="410.958.206-72"/>
    <n v="41095820672"/>
    <x v="79"/>
    <s v="Edificio Bouganville Rouge"/>
    <s v="605"/>
    <s v="Comissão"/>
    <x v="0"/>
    <s v="13/11/2024"/>
    <s v="12/11/2024"/>
    <s v="13/11/2024"/>
    <x v="1"/>
    <n v="416.66"/>
    <s v="159.434.217-26"/>
    <s v="Mateus Zuma Medeiros Bria"/>
  </r>
  <r>
    <s v="405392"/>
    <s v="410.958.206-72"/>
    <n v="41095820672"/>
    <x v="79"/>
    <s v="Edificio Bouganville Rouge"/>
    <s v="605"/>
    <s v="Comissão"/>
    <x v="0"/>
    <s v="15/07/2024"/>
    <s v="15/07/2024"/>
    <s v="16/07/2024"/>
    <x v="3"/>
    <n v="416.66"/>
    <s v="055.379.697-69"/>
    <s v="Vinicius Da Costa Ria"/>
  </r>
  <r>
    <s v="405392"/>
    <s v="410.958.206-72"/>
    <n v="41095820672"/>
    <x v="79"/>
    <s v="Edificio Bouganville Rouge"/>
    <s v="605"/>
    <s v="Comissão"/>
    <x v="0"/>
    <s v="15/07/2024"/>
    <s v="15/07/2024"/>
    <s v="16/07/2024"/>
    <x v="3"/>
    <n v="416.67"/>
    <s v="159.434.217-26"/>
    <s v="Mateus Zuma Medeiros Bria"/>
  </r>
  <r>
    <s v="405392"/>
    <s v="410.958.206-72"/>
    <n v="41095820672"/>
    <x v="79"/>
    <s v="Edificio Bouganville Rouge"/>
    <s v="605"/>
    <s v="Comissão"/>
    <x v="0"/>
    <s v="15/07/2024"/>
    <s v="12/07/2024"/>
    <s v="16/07/2024"/>
    <x v="3"/>
    <n v="416.67"/>
    <s v="094.981.077-00"/>
    <s v="Marcus Da Costa Bria"/>
  </r>
  <r>
    <s v="404098"/>
    <s v="410.958.206-72"/>
    <n v="41095820672"/>
    <x v="79"/>
    <s v="Edificio João Pessoa"/>
    <s v="102"/>
    <s v="Comissão"/>
    <x v="0"/>
    <s v="19/07/2024"/>
    <s v="18/07/2024"/>
    <s v="19/07/2024"/>
    <x v="3"/>
    <n v="2910"/>
    <s v="018.818.988-22"/>
    <s v="Maria Inês Pazoto Maurício"/>
  </r>
  <r>
    <s v="404098"/>
    <s v="410.958.206-72"/>
    <n v="41095820672"/>
    <x v="79"/>
    <s v="Edificio João Pessoa"/>
    <s v="102"/>
    <s v="Comissão"/>
    <x v="0"/>
    <s v="19/07/2024"/>
    <s v="18/07/2024"/>
    <s v="19/07/2024"/>
    <x v="3"/>
    <n v="3152.5"/>
    <s v="018.818.988-22"/>
    <s v="Maria Inês Pazoto Maurício"/>
  </r>
  <r>
    <s v="399778"/>
    <s v="410.958.206-72"/>
    <n v="41095820672"/>
    <x v="79"/>
    <s v="Residencial La Parva"/>
    <s v="1303"/>
    <s v="Comissão"/>
    <x v="0"/>
    <s v="05/09/2024"/>
    <s v="04/09/2024"/>
    <s v="05/09/2024"/>
    <x v="2"/>
    <n v="1475"/>
    <s v="116.512.037-25"/>
    <s v="Grace Machado Miranda"/>
  </r>
  <r>
    <s v="412719"/>
    <s v="410.958.206-72"/>
    <n v="41095820672"/>
    <x v="79"/>
    <s v="Conjunto Residencial Almirante Sílvio No"/>
    <s v="401"/>
    <s v="Comissão"/>
    <x v="0"/>
    <s v="03/02/2025"/>
    <s v="30/01/2025"/>
    <s v="31/01/2025"/>
    <x v="4"/>
    <n v="3000"/>
    <s v="085.340.387-24"/>
    <s v="Renata Lucas Ribeiro"/>
  </r>
  <r>
    <s v="407387"/>
    <s v="410.958.206-72"/>
    <n v="41095820672"/>
    <x v="79"/>
    <s v="Rua Goitacazes"/>
    <s v="177"/>
    <s v="Comissão"/>
    <x v="0"/>
    <s v="26/08/2024"/>
    <s v="21/08/2024"/>
    <s v="22/08/2024"/>
    <x v="0"/>
    <n v="7000"/>
    <s v="354.547.337-68"/>
    <s v="Sueli Sant' Anna De Araujo"/>
  </r>
  <r>
    <s v="419601"/>
    <s v="410.958.206-72"/>
    <n v="41095820672"/>
    <x v="79"/>
    <s v="Quinta Dos Arcos"/>
    <s v="27"/>
    <s v="Comissão"/>
    <x v="0"/>
    <s v="06/02/2025"/>
    <s v="05/02/2025"/>
    <s v="06/02/2025"/>
    <x v="6"/>
    <n v="13000"/>
    <s v="197.800.877-53"/>
    <s v="Eduardo Carneiro Da Silva Santos"/>
  </r>
  <r>
    <s v="416713"/>
    <s v="410.958.206-72"/>
    <n v="41095820672"/>
    <x v="79"/>
    <s v="Condomínio Edifício De Saint Etienne"/>
    <s v="1004"/>
    <s v="Comissão"/>
    <x v="1"/>
    <s v="12/02/2025"/>
    <m/>
    <m/>
    <x v="5"/>
    <n v="4560"/>
    <s v="074.754.007-19"/>
    <s v="Eduardo Serpa Da Cruz Nunes"/>
  </r>
  <r>
    <s v="416713"/>
    <s v="410.958.206-72"/>
    <n v="41095820672"/>
    <x v="79"/>
    <s v="Condomínio Edifício De Saint Etienne"/>
    <s v="1004"/>
    <s v="Comissão"/>
    <x v="1"/>
    <s v="12/02/2025"/>
    <m/>
    <m/>
    <x v="5"/>
    <n v="4560"/>
    <s v="074.754.007-19"/>
    <s v="Eduardo Serpa Da Cruz Nunes"/>
  </r>
  <r>
    <s v="416713"/>
    <s v="410.958.206-72"/>
    <n v="41095820672"/>
    <x v="79"/>
    <s v="Condomínio Edifício De Saint Etienne"/>
    <s v="1004"/>
    <s v="Comissão"/>
    <x v="0"/>
    <s v="14/02/2025"/>
    <s v="19/02/2025"/>
    <s v="20/02/2025"/>
    <x v="6"/>
    <n v="4560"/>
    <s v="074.754.007-19"/>
    <s v="Eduardo Serpa Da Cruz Nunes"/>
  </r>
  <r>
    <s v="424307"/>
    <s v="410.958.206-72"/>
    <n v="41095820672"/>
    <x v="79"/>
    <s v="Prime Collection Condominium Club"/>
    <s v="804"/>
    <s v="Comissão"/>
    <x v="0"/>
    <s v="26/03/2025"/>
    <s v="25/03/2025"/>
    <s v="26/03/2025"/>
    <x v="11"/>
    <n v="4250"/>
    <s v="014.300.087-09"/>
    <s v="Ugo Luiz Motroni Marins"/>
  </r>
  <r>
    <s v="421111"/>
    <s v="410.958.206-72"/>
    <n v="41095820672"/>
    <x v="79"/>
    <s v="DUETTO JARDIM ICARAÍ"/>
    <s v="801-02"/>
    <s v="Comissão"/>
    <x v="0"/>
    <s v="17/02/2025"/>
    <s v="17/02/2025"/>
    <s v="18/02/2025"/>
    <x v="6"/>
    <n v="8843.84"/>
    <s v="24.591.942/0001-50"/>
    <s v="CONSTRUTEC CONSTRUÇÃO E NEGÓCIOS IMOBILIÁRIOS LTDA"/>
  </r>
  <r>
    <s v="392595"/>
    <s v="413.252.497-34"/>
    <n v="41325249734"/>
    <x v="80"/>
    <s v="Rua João José de Carvalho - Predio nº 74"/>
    <s v="casa 01"/>
    <s v="Venda"/>
    <x v="0"/>
    <s v="02/05/2024"/>
    <s v="29/04/2024"/>
    <s v="30/04/2024"/>
    <x v="12"/>
    <n v="11000"/>
    <s v="989.863.257-72"/>
    <s v="RODOLFO EICHLER"/>
  </r>
  <r>
    <s v="404452"/>
    <s v="413.252.497-34"/>
    <n v="41325249734"/>
    <x v="80"/>
    <s v="Travessa Miracema"/>
    <s v="59"/>
    <s v="Comissão"/>
    <x v="0"/>
    <s v="02/07/2024"/>
    <s v="02/07/2024"/>
    <s v="03/07/2024"/>
    <x v="3"/>
    <n v="2581.48"/>
    <s v="005.464.427-57"/>
    <s v="Regina Coeli Roupa Araujo"/>
  </r>
  <r>
    <s v="415590"/>
    <s v="413.252.497-34"/>
    <n v="41325249734"/>
    <x v="80"/>
    <s v="Ventura Niteroi"/>
    <s v="407 Bloco D"/>
    <s v="Comissão"/>
    <x v="0"/>
    <s v="01/12/2024"/>
    <s v="28/11/2024"/>
    <s v="29/11/2024"/>
    <x v="1"/>
    <n v="3840"/>
    <s v="089.148.437-00"/>
    <s v="Higor Diniz Scaffo"/>
  </r>
  <r>
    <s v="417333"/>
    <s v="413.252.497-34"/>
    <n v="41325249734"/>
    <x v="80"/>
    <s v="Secundário"/>
    <s v="301"/>
    <s v="Venda"/>
    <x v="0"/>
    <s v="03/12/2024"/>
    <s v="02/12/2024"/>
    <s v="03/12/2024"/>
    <x v="10"/>
    <n v="3800"/>
    <s v="687.455.677-00"/>
    <s v="Sandra Rios"/>
  </r>
  <r>
    <s v="399279"/>
    <s v="414.381.837-04"/>
    <n v="41438183704"/>
    <x v="81"/>
    <s v="Smart Style residences"/>
    <s v="1501"/>
    <s v="Venda"/>
    <x v="0"/>
    <s v="19/04/2024"/>
    <s v="18/04/2024"/>
    <s v="19/04/2024"/>
    <x v="12"/>
    <n v="9100"/>
    <s v="055.835.407-61"/>
    <s v="Carlos Alberto Brazão Papaiz"/>
  </r>
  <r>
    <s v="413906"/>
    <s v="414.381.837-04"/>
    <n v="41438183704"/>
    <x v="81"/>
    <s v="Griffe Lifestyke Residence Service"/>
    <s v="506"/>
    <s v="Comissão"/>
    <x v="0"/>
    <s v="03/01/2025"/>
    <s v="03/01/2025"/>
    <s v="06/01/2025"/>
    <x v="4"/>
    <n v="7000"/>
    <s v="018.919.727-74"/>
    <s v="Fabio Alexandre Borher Da Silva"/>
  </r>
  <r>
    <s v="410697"/>
    <s v="414.381.837-04"/>
    <n v="41438183704"/>
    <x v="81"/>
    <s v="Condomínio Paul Ricardd"/>
    <s v="1402"/>
    <s v="Comissão"/>
    <x v="0"/>
    <s v="23/09/2024"/>
    <s v="20/09/2024"/>
    <s v="21/09/2024"/>
    <x v="2"/>
    <n v="1500"/>
    <s v="991.839.868-04"/>
    <s v="Paulo Rodrigues"/>
  </r>
  <r>
    <s v="423551"/>
    <s v="414.381.837-04"/>
    <n v="41438183704"/>
    <x v="81"/>
    <s v="Vila Margherita"/>
    <s v="1107"/>
    <s v="Comissão"/>
    <x v="0"/>
    <s v="11/03/2025"/>
    <s v="10/03/2025"/>
    <s v="11/03/2025"/>
    <x v="11"/>
    <n v="13800"/>
    <s v="100.429.307-07"/>
    <s v="Bruno Fernandes Costa"/>
  </r>
  <r>
    <s v="417390"/>
    <s v="414.381.837-04"/>
    <n v="41438183704"/>
    <x v="81"/>
    <s v="Rua Inácio Bezerra de Menezes,30"/>
    <s v="101"/>
    <s v="Comissão"/>
    <x v="1"/>
    <s v="25/02/2025"/>
    <m/>
    <m/>
    <x v="5"/>
    <n v="3000"/>
    <s v="132.984.427-04"/>
    <s v="Adam Netto Nunes"/>
  </r>
  <r>
    <s v="417390"/>
    <s v="414.381.837-04"/>
    <n v="41438183704"/>
    <x v="81"/>
    <s v="Rua Inácio Bezerra de Menezes,30"/>
    <s v="101"/>
    <s v="Comissão"/>
    <x v="0"/>
    <s v="28/02/2025"/>
    <s v="28/02/2025"/>
    <s v="01/03/2025"/>
    <x v="11"/>
    <n v="3000"/>
    <s v="132.984.427-04"/>
    <s v="Adam Netto Nunes"/>
  </r>
  <r>
    <s v="CREDIMORAR EM 29-10-2024"/>
    <s v="422.931.977-00"/>
    <n v="42293197700"/>
    <x v="82"/>
    <s v="CREDIMORAR"/>
    <s v="103527 e 104776"/>
    <s v="Financiamento"/>
    <x v="0"/>
    <s v="31/10/2024"/>
    <s v="30/10/2024"/>
    <s v="31/10/2024"/>
    <x v="9"/>
    <n v="669.9"/>
    <s v="53.919.386/0001-04"/>
    <s v="RAMIRES &amp; CAETANO NEGOCIOS IMOBILIARIOS LTDA"/>
  </r>
  <r>
    <s v="395746"/>
    <s v="422.931.977-00"/>
    <n v="42293197700"/>
    <x v="82"/>
    <s v="Duetto"/>
    <s v="801"/>
    <s v="Venda"/>
    <x v="0"/>
    <s v="28/03/2024"/>
    <s v="26/03/2024"/>
    <s v="27/03/2024"/>
    <x v="7"/>
    <n v="3958.18"/>
    <s v="24.591.942/0001-50"/>
    <s v="CONSTRUTEC CONSTRUCAO E NEGOCIOS IMOBILIARIOS LTDA"/>
  </r>
  <r>
    <s v="399121"/>
    <s v="422.931.977-00"/>
    <n v="42293197700"/>
    <x v="82"/>
    <s v="Duetto Jardim Icaraí"/>
    <s v="1103"/>
    <s v="Venda"/>
    <x v="1"/>
    <s v="26/04/2024"/>
    <m/>
    <m/>
    <x v="5"/>
    <n v="4847.3"/>
    <s v="29.761.749/0001-33"/>
    <s v="CONSTRUTORA FERNANDES MACIEL LTDA"/>
  </r>
  <r>
    <s v="399121"/>
    <s v="422.931.977-00"/>
    <n v="42293197700"/>
    <x v="82"/>
    <s v="Duetto Jardim Icaraí"/>
    <s v="1103"/>
    <s v="Venda"/>
    <x v="0"/>
    <s v="26/04/2024"/>
    <s v="25/04/2024"/>
    <s v="26/04/2024"/>
    <x v="12"/>
    <n v="4847.3"/>
    <s v="24.591.942/0001-50"/>
    <s v="CONSTRUTEC CONSTRUCAO E NEGOCIOS IMOBILIARIOS LTDA"/>
  </r>
  <r>
    <s v="403541"/>
    <s v="422.931.977-00"/>
    <n v="42293197700"/>
    <x v="82"/>
    <s v="Visconde de Maua"/>
    <s v="201"/>
    <s v="Comissão"/>
    <x v="0"/>
    <s v="20/06/2024"/>
    <s v="20/06/2024"/>
    <s v="21/06/2024"/>
    <x v="8"/>
    <n v="750"/>
    <s v="157.553.247-60"/>
    <s v="Julia De Melo Amaral"/>
  </r>
  <r>
    <s v="405392"/>
    <s v="422.931.977-00"/>
    <n v="42293197700"/>
    <x v="82"/>
    <s v="Edificio Bouganville Rouge"/>
    <s v="605"/>
    <s v="Comissão"/>
    <x v="0"/>
    <s v="13/11/2024"/>
    <s v="12/11/2024"/>
    <s v="13/11/2024"/>
    <x v="1"/>
    <n v="416.66"/>
    <s v="055.379.697-69"/>
    <s v="Vinicius Da Costa Ria"/>
  </r>
  <r>
    <s v="405392"/>
    <s v="422.931.977-00"/>
    <n v="42293197700"/>
    <x v="82"/>
    <s v="Edificio Bouganville Rouge"/>
    <s v="605"/>
    <s v="Comissão"/>
    <x v="0"/>
    <s v="13/11/2024"/>
    <s v="12/11/2024"/>
    <s v="13/11/2024"/>
    <x v="1"/>
    <n v="416.66"/>
    <s v="094.981.077-00"/>
    <s v="Marcus Da Costa Bria"/>
  </r>
  <r>
    <s v="406772"/>
    <s v="422.931.977-00"/>
    <n v="42293197700"/>
    <x v="82"/>
    <s v="Cordoba"/>
    <s v="606"/>
    <s v="Comissão"/>
    <x v="0"/>
    <s v="31/07/2024"/>
    <s v="31/07/2024"/>
    <s v="01/08/2024"/>
    <x v="0"/>
    <n v="2600"/>
    <s v="022.528.747-16"/>
    <s v="Anderson Barreto De Menezes"/>
  </r>
  <r>
    <s v="400344"/>
    <s v="422.931.977-00"/>
    <n v="42293197700"/>
    <x v="82"/>
    <s v="Edifício Nilo Peçanha"/>
    <s v="703"/>
    <s v="Comissão"/>
    <x v="0"/>
    <s v="31/07/2024"/>
    <s v="31/07/2024"/>
    <s v="01/08/2024"/>
    <x v="0"/>
    <n v="2650"/>
    <s v="296.242.661-15"/>
    <s v="Claudio Souza Castello Branco"/>
  </r>
  <r>
    <s v="406995"/>
    <s v="422.931.977-00"/>
    <n v="42293197700"/>
    <x v="82"/>
    <s v="CALLE MAGGIORE"/>
    <s v="1306"/>
    <s v="Comissão"/>
    <x v="0"/>
    <s v="02/08/2024"/>
    <s v="31/07/2024"/>
    <s v="01/08/2024"/>
    <x v="0"/>
    <n v="3400"/>
    <s v="057.219.017-48"/>
    <s v="Carlos Augusto Leal Ferreira"/>
  </r>
  <r>
    <s v="397737"/>
    <s v="422.931.977-00"/>
    <n v="42293197700"/>
    <x v="82"/>
    <s v="Stellato"/>
    <s v="73"/>
    <s v="Comissão"/>
    <x v="0"/>
    <s v="04/06/2024"/>
    <s v="04/06/2024"/>
    <s v="05/06/2024"/>
    <x v="8"/>
    <n v="5292"/>
    <s v="006.361.089-29"/>
    <s v="MARIA CLARA MALUTA DE MELO"/>
  </r>
  <r>
    <s v="398717"/>
    <s v="422.931.977-00"/>
    <n v="42293197700"/>
    <x v="82"/>
    <s v="Ventura Niteroi"/>
    <s v="500"/>
    <s v="Comissão"/>
    <x v="0"/>
    <s v="24/05/2024"/>
    <s v="24/05/2024"/>
    <s v="25/05/2024"/>
    <x v="13"/>
    <n v="1500"/>
    <s v="054.339.487-57"/>
    <s v="FLÁVIA ARAGÃO SIMÕES"/>
  </r>
  <r>
    <s v="409710"/>
    <s v="422.931.977-00"/>
    <n v="42293197700"/>
    <x v="82"/>
    <s v="ÍON ICARAÍ"/>
    <s v="801"/>
    <s v="Comissão"/>
    <x v="0"/>
    <s v="24/09/2024"/>
    <s v="24/09/2024"/>
    <s v="25/09/2024"/>
    <x v="2"/>
    <n v="18111.169999999998"/>
    <s v="24.591.942/0001-50"/>
    <s v="CONSTRUTEC CONSTRUÇÃO E NEGÓCIOS IMOBILIÁRIOS LTDA"/>
  </r>
  <r>
    <s v="410195"/>
    <s v="422.931.977-00"/>
    <n v="42293197700"/>
    <x v="82"/>
    <s v="ÍON ICARAÍ"/>
    <s v="611"/>
    <s v="Comissão"/>
    <x v="0"/>
    <s v="27/09/2024"/>
    <s v="27/09/2024"/>
    <s v="28/09/2024"/>
    <x v="2"/>
    <n v="2443.0500000000002"/>
    <s v="24.591.942/0001-50"/>
    <s v="CONSTRUTEC CONSTRUÇÃO E NEGÓCIOS IMOBILIÁRIOS LTDA"/>
  </r>
  <r>
    <s v="410197"/>
    <s v="422.931.977-00"/>
    <n v="42293197700"/>
    <x v="82"/>
    <s v="ÍON ICARAÍ"/>
    <s v="612"/>
    <s v="Comissão"/>
    <x v="0"/>
    <s v="27/09/2024"/>
    <s v="27/09/2024"/>
    <s v="28/09/2024"/>
    <x v="2"/>
    <n v="2443.0500000000002"/>
    <s v="24.591.942/0001-50"/>
    <s v="CONSTRUTEC CONSTRUÇÃO E NEGÓCIOS IMOBILIÁRIOS LTDA"/>
  </r>
  <r>
    <s v="408676"/>
    <s v="422.931.977-00"/>
    <n v="42293197700"/>
    <x v="82"/>
    <s v="Condomínio Vivendas De Santa Rosa"/>
    <s v="1204"/>
    <s v="Comissão"/>
    <x v="0"/>
    <s v="29/11/2024"/>
    <s v="29/11/2024"/>
    <s v="02/12/2024"/>
    <x v="10"/>
    <n v="750"/>
    <s v="123.958.067-30"/>
    <s v="Sirleia Dos Remédios Santos Pache De Faria"/>
  </r>
  <r>
    <s v="405392"/>
    <s v="422.931.977-00"/>
    <n v="42293197700"/>
    <x v="82"/>
    <s v="Edificio Bouganville Rouge"/>
    <s v="605"/>
    <s v="Comissão"/>
    <x v="0"/>
    <s v="13/11/2024"/>
    <s v="12/11/2024"/>
    <s v="13/11/2024"/>
    <x v="1"/>
    <n v="416.66"/>
    <s v="159.434.217-26"/>
    <s v="Mateus Zuma Medeiros Bria"/>
  </r>
  <r>
    <s v="405392"/>
    <s v="422.931.977-00"/>
    <n v="42293197700"/>
    <x v="82"/>
    <s v="Edificio Bouganville Rouge"/>
    <s v="605"/>
    <s v="Comissão"/>
    <x v="0"/>
    <s v="15/07/2024"/>
    <s v="15/07/2024"/>
    <s v="16/07/2024"/>
    <x v="3"/>
    <n v="416.66"/>
    <s v="055.379.697-69"/>
    <s v="Vinicius Da Costa Ria"/>
  </r>
  <r>
    <s v="405392"/>
    <s v="422.931.977-00"/>
    <n v="42293197700"/>
    <x v="82"/>
    <s v="Edificio Bouganville Rouge"/>
    <s v="605"/>
    <s v="Comissão"/>
    <x v="0"/>
    <s v="15/07/2024"/>
    <s v="15/07/2024"/>
    <s v="16/07/2024"/>
    <x v="3"/>
    <n v="416.67"/>
    <s v="159.434.217-26"/>
    <s v="Mateus Zuma Medeiros Bria"/>
  </r>
  <r>
    <s v="405392"/>
    <s v="422.931.977-00"/>
    <n v="42293197700"/>
    <x v="82"/>
    <s v="Edificio Bouganville Rouge"/>
    <s v="605"/>
    <s v="Comissão"/>
    <x v="0"/>
    <s v="15/07/2024"/>
    <s v="12/07/2024"/>
    <s v="16/07/2024"/>
    <x v="3"/>
    <n v="416.67"/>
    <s v="094.981.077-00"/>
    <s v="Marcus Da Costa Bria"/>
  </r>
  <r>
    <s v="Terramarine 1202"/>
    <s v="422.931.977-00"/>
    <n v="42293197700"/>
    <x v="82"/>
    <s v="Terramarine 1202"/>
    <s v="1202"/>
    <s v="Comissão"/>
    <x v="0"/>
    <s v="24/10/2024"/>
    <s v="22/10/2024"/>
    <s v="23/10/2024"/>
    <x v="9"/>
    <n v="7450"/>
    <s v="019.055.907-17"/>
    <s v="Neilson de Souza Silva"/>
  </r>
  <r>
    <s v="CREDIMORAR EM 29-10-2024"/>
    <s v="422.931.977-00"/>
    <n v="42293197700"/>
    <x v="82"/>
    <s v="CREDIMORAR"/>
    <s v="103527 e 104776"/>
    <s v="Financiamento"/>
    <x v="0"/>
    <s v="31/10/2024"/>
    <s v="30/10/2024"/>
    <s v="31/10/2024"/>
    <x v="9"/>
    <n v="730.25"/>
    <s v="53.919.386/0001-04"/>
    <s v="RAMIRES &amp; CAETANO NEGOCIOS IMOBILIARIOS LTDA"/>
  </r>
  <r>
    <s v="416849"/>
    <s v="422.931.977-00"/>
    <n v="42293197700"/>
    <x v="82"/>
    <s v="Secundário"/>
    <s v="551"/>
    <s v="Venda"/>
    <x v="0"/>
    <s v="06/12/2024"/>
    <s v="06/12/2024"/>
    <s v="07/12/2024"/>
    <x v="10"/>
    <n v="1000"/>
    <s v="101.898.157-87"/>
    <s v="Jose Luiz Nunes Ruiz"/>
  </r>
  <r>
    <s v="416849"/>
    <s v="422.931.977-00"/>
    <n v="42293197700"/>
    <x v="82"/>
    <s v="Secundário"/>
    <s v="551"/>
    <s v="Venda"/>
    <x v="0"/>
    <s v="10/12/2024"/>
    <s v="10/12/2024"/>
    <s v="11/12/2024"/>
    <x v="10"/>
    <n v="500"/>
    <s v="101.898.157-87"/>
    <s v="Jose Luiz Nunes Ruiz"/>
  </r>
  <r>
    <s v="418842"/>
    <s v="422.931.977-00"/>
    <n v="42293197700"/>
    <x v="82"/>
    <s v="Maximiliana"/>
    <s v="1202"/>
    <s v="Comissão"/>
    <x v="0"/>
    <s v="31/01/2025"/>
    <s v="29/01/2025"/>
    <s v="30/01/2025"/>
    <x v="4"/>
    <n v="1500"/>
    <s v="637.874.827-68"/>
    <s v="Elizabeth Perlingeiro Mendes Da Silva"/>
  </r>
  <r>
    <s v="408676"/>
    <s v="422.931.977-00"/>
    <n v="42293197700"/>
    <x v="82"/>
    <s v="Condomínio Vivendas De Santa Rosa"/>
    <s v="1204"/>
    <s v="Comissão"/>
    <x v="0"/>
    <s v="27/08/2024"/>
    <s v="26/08/2024"/>
    <s v="27/08/2024"/>
    <x v="0"/>
    <n v="750"/>
    <s v="098.131.917-32"/>
    <s v="Paulo Victor Peres Pache De Faria"/>
  </r>
  <r>
    <s v="406776"/>
    <s v="422.931.977-00"/>
    <n v="42293197700"/>
    <x v="82"/>
    <s v="Secundário"/>
    <s v="302"/>
    <s v="Venda"/>
    <x v="0"/>
    <s v="27/08/2024"/>
    <s v="27/08/2024"/>
    <s v="28/08/2024"/>
    <x v="0"/>
    <n v="2750"/>
    <s v="794.864.957-34"/>
    <s v="Marisa Mendonça Amaral Buck"/>
  </r>
  <r>
    <s v="406097"/>
    <s v="422.931.977-00"/>
    <n v="42293197700"/>
    <x v="82"/>
    <s v="village du jardim"/>
    <s v="1403"/>
    <s v="Comissão"/>
    <x v="0"/>
    <s v="02/09/2024"/>
    <s v="29/08/2024"/>
    <s v="30/08/2024"/>
    <x v="0"/>
    <n v="3125"/>
    <s v="026.537.317-46"/>
    <s v="Andre Luiz De Araujo Goes Santos"/>
  </r>
  <r>
    <s v="409099"/>
    <s v="422.931.977-00"/>
    <n v="42293197700"/>
    <x v="82"/>
    <s v="Condomínio Itaipu Garden Hill"/>
    <s v="209"/>
    <s v="Comissão"/>
    <x v="1"/>
    <s v="02/09/2024"/>
    <m/>
    <m/>
    <x v="5"/>
    <n v="1500"/>
    <s v="095.303.547-62"/>
    <s v="Daiana Alves Ferreira"/>
  </r>
  <r>
    <s v="409099"/>
    <s v="422.931.977-00"/>
    <n v="42293197700"/>
    <x v="82"/>
    <s v="Condomínio Itaipu Garden Hill"/>
    <s v="209"/>
    <s v="Comissão"/>
    <x v="0"/>
    <s v="02/09/2024"/>
    <s v="02/09/2024"/>
    <s v="03/09/2024"/>
    <x v="2"/>
    <n v="750"/>
    <s v="095.303.547-62"/>
    <s v="Daiana Alves Ferreira"/>
  </r>
  <r>
    <s v="419299"/>
    <s v="422.931.977-00"/>
    <n v="42293197700"/>
    <x v="82"/>
    <s v="SOLAR DO BARÃO"/>
    <s v="706"/>
    <s v="Comissão"/>
    <x v="0"/>
    <s v="18/03/2025"/>
    <s v="14/03/2025"/>
    <s v="15/03/2025"/>
    <x v="11"/>
    <n v="1500"/>
    <s v="049.102.902-06"/>
    <s v="Paulo Boberto Abreu Barros"/>
  </r>
  <r>
    <s v="409099"/>
    <s v="422.931.977-00"/>
    <n v="42293197700"/>
    <x v="82"/>
    <s v="Condomínio Itaipu Garden Hill"/>
    <s v="209"/>
    <s v="Comissão"/>
    <x v="0"/>
    <s v="20/12/2024"/>
    <s v="20/12/2024"/>
    <s v="23/12/2024"/>
    <x v="10"/>
    <n v="750"/>
    <s v="095.303.547-62"/>
    <s v="Daiana Alves Ferreira"/>
  </r>
  <r>
    <s v="406921"/>
    <s v="430.922.337-00"/>
    <n v="43092233700"/>
    <x v="83"/>
    <s v="Condomínio Princesa Érika"/>
    <s v="1301"/>
    <s v="Comissão"/>
    <x v="0"/>
    <s v="04/11/2024"/>
    <s v="01/11/2024"/>
    <s v="04/11/2024"/>
    <x v="1"/>
    <n v="5750"/>
    <s v="128.840.797-18"/>
    <s v="George Gabriel Henrique Bezerra"/>
  </r>
  <r>
    <s v="406772"/>
    <s v="430.922.337-00"/>
    <n v="43092233700"/>
    <x v="83"/>
    <s v="Cordoba"/>
    <s v="606"/>
    <s v="Comissão"/>
    <x v="0"/>
    <s v="31/07/2024"/>
    <s v="31/07/2024"/>
    <s v="01/08/2024"/>
    <x v="0"/>
    <n v="5200"/>
    <s v="022.528.747-16"/>
    <s v="Anderson Barreto De Menezes"/>
  </r>
  <r>
    <s v="970488"/>
    <s v="444.284.057-15"/>
    <n v="44428405715"/>
    <x v="84"/>
    <s v="Edson Jones Santana"/>
    <s v="402"/>
    <s v="Comissão"/>
    <x v="0"/>
    <s v="14/05/2024"/>
    <s v="13/05/2024"/>
    <s v="14/05/2024"/>
    <x v="13"/>
    <n v="1700"/>
    <s v="083.202.087-77"/>
    <s v="Fabiana Lindenberg Dos Santos"/>
  </r>
  <r>
    <s v="405488"/>
    <s v="444.472.137-53"/>
    <n v="44447213753"/>
    <x v="85"/>
    <s v="Secundário"/>
    <s v="202"/>
    <s v="Venda"/>
    <x v="0"/>
    <s v="25/07/2024"/>
    <s v="24/07/2024"/>
    <s v="26/07/2024"/>
    <x v="3"/>
    <n v="10350"/>
    <s v="455.126.127-00"/>
    <s v="Martius Vicente Rodrigues Y Rodrigues"/>
  </r>
  <r>
    <s v="Avenida Quintino Bocaiúva , 31"/>
    <s v="444.472.137-53"/>
    <n v="44447213753"/>
    <x v="85"/>
    <s v="Avenida Quintino Bocaiúva , 311"/>
    <s v="603"/>
    <s v="Comissão"/>
    <x v="0"/>
    <s v="05/12/2024"/>
    <s v="05/12/2024"/>
    <s v="06/12/2024"/>
    <x v="10"/>
    <n v="4500"/>
    <s v="11.699.548/0001-98"/>
    <s v="AMSC – ADMINISTRAÇÃO E LOCAÇÃO DE IMÓVEIS  PRÓPRIOS LTDA"/>
  </r>
  <r>
    <s v="418167"/>
    <s v="444.472.137-53"/>
    <n v="44447213753"/>
    <x v="85"/>
    <s v="Avenida Quintino Bocaiúva"/>
    <s v="311/604"/>
    <s v="Comissão"/>
    <x v="0"/>
    <s v="12/12/2024"/>
    <s v="11/12/2024"/>
    <s v="12/12/2024"/>
    <x v="10"/>
    <n v="4725"/>
    <s v="11.699.548/0001-98"/>
    <s v="Amsc – Administração E Locação De Imóveis  Próprios Ltda"/>
  </r>
  <r>
    <s v="414342"/>
    <s v="445.223.399-68"/>
    <n v="44522339968"/>
    <x v="86"/>
    <s v="Rua Doutor Francisco Cazes, 242"/>
    <s v="242"/>
    <s v="Comissão"/>
    <x v="0"/>
    <s v="01/11/2024"/>
    <s v="01/11/2024"/>
    <s v="04/11/2024"/>
    <x v="1"/>
    <n v="3250"/>
    <s v="010.804.567-67"/>
    <s v="Danielle Sampaio Cordeiro"/>
  </r>
  <r>
    <s v="400889"/>
    <s v="445.223.399-68"/>
    <n v="44522339968"/>
    <x v="86"/>
    <s v="Chateau de Avignon 243"/>
    <s v="2104"/>
    <s v="Venda"/>
    <x v="0"/>
    <s v="13/05/2024"/>
    <s v="13/05/2024"/>
    <s v="15/05/2024"/>
    <x v="13"/>
    <n v="6000"/>
    <s v="397.082.926-72"/>
    <s v="Sandra Beatriz Pereira Lopes"/>
  </r>
  <r>
    <s v="399496"/>
    <s v="445.223.399-68"/>
    <n v="44522339968"/>
    <x v="86"/>
    <s v="Edifício Ápice"/>
    <s v="802"/>
    <s v="Comissão"/>
    <x v="0"/>
    <s v="17/05/2024"/>
    <s v="17/05/2024"/>
    <s v="19/05/2024"/>
    <x v="13"/>
    <n v="8160"/>
    <s v="326.093.706-44"/>
    <s v="Humberto Luiz De Oliveira"/>
  </r>
  <r>
    <s v="403039"/>
    <s v="445.223.399-68"/>
    <n v="44522339968"/>
    <x v="86"/>
    <s v="Edifício Bernini"/>
    <s v="702"/>
    <s v="Comissão"/>
    <x v="0"/>
    <s v="12/06/2024"/>
    <s v="11/06/2024"/>
    <s v="12/06/2024"/>
    <x v="8"/>
    <n v="6934"/>
    <s v="955.328.467-15"/>
    <s v="Rogerio Lassance Vieitas"/>
  </r>
  <r>
    <s v="401543"/>
    <s v="445.223.399-68"/>
    <n v="44522339968"/>
    <x v="86"/>
    <s v="Rua Manoel Duarte, 36 - São Francisco"/>
    <s v="36"/>
    <s v="Comissão"/>
    <x v="0"/>
    <s v="22/05/2024"/>
    <s v="22/05/2024"/>
    <s v="23/05/2024"/>
    <x v="13"/>
    <n v="23000"/>
    <s v="983.157.737-04"/>
    <s v="JOÃO LAÉRCIO VILLELA AREIAS"/>
  </r>
  <r>
    <s v="414342"/>
    <s v="445.223.399-68"/>
    <n v="44522339968"/>
    <x v="86"/>
    <s v="Rua Doutor Francisco Cazes, 242"/>
    <s v="242"/>
    <s v="Comissão"/>
    <x v="1"/>
    <s v="04/12/2024"/>
    <m/>
    <m/>
    <x v="5"/>
    <n v="3250"/>
    <s v="010.804.567-67"/>
    <s v="Danielle Sampaio Cordeiro"/>
  </r>
  <r>
    <s v="414342"/>
    <s v="445.223.399-68"/>
    <n v="44522339968"/>
    <x v="86"/>
    <s v="Rua Doutor Francisco Cazes, 242"/>
    <s v="242"/>
    <s v="Comissão"/>
    <x v="0"/>
    <s v="05/12/2024"/>
    <s v="04/12/2024"/>
    <s v="05/12/2024"/>
    <x v="10"/>
    <n v="3250"/>
    <s v="010.804.567-67"/>
    <s v="Danielle Sampaio Cordeiro"/>
  </r>
  <r>
    <s v="417330"/>
    <s v="445.223.399-68"/>
    <n v="44522339968"/>
    <x v="86"/>
    <s v="Edifíco Fontainebleau"/>
    <s v="802"/>
    <s v="Comissão"/>
    <x v="0"/>
    <s v="09/12/2024"/>
    <s v="06/12/2024"/>
    <s v="07/12/2024"/>
    <x v="10"/>
    <n v="4440"/>
    <s v="366.999.007-06"/>
    <s v="Ricardo Gonçalves Puppin"/>
  </r>
  <r>
    <s v="419745"/>
    <s v="445.223.399-68"/>
    <n v="44522339968"/>
    <x v="86"/>
    <s v="Jardim Icaraí Hibiscos"/>
    <s v="706"/>
    <s v="Comissão"/>
    <x v="0"/>
    <s v="10/01/2025"/>
    <s v="08/01/2025"/>
    <s v="09/01/2025"/>
    <x v="4"/>
    <n v="7400"/>
    <s v="786.446.827-68"/>
    <s v="Maria Eleonor Schiesari De Miranda"/>
  </r>
  <r>
    <s v="419612"/>
    <s v="445.223.399-68"/>
    <n v="44522339968"/>
    <x v="86"/>
    <s v="Condomínio Village Pendotiba"/>
    <s v="28"/>
    <s v="Comissão"/>
    <x v="0"/>
    <s v="10/01/2025"/>
    <s v="09/01/2025"/>
    <s v="10/01/2025"/>
    <x v="4"/>
    <n v="7181.82"/>
    <s v="969.198.507-10"/>
    <s v="Renato Bezerra Dos Santos"/>
  </r>
  <r>
    <s v="421477"/>
    <s v="445.223.399-68"/>
    <n v="44522339968"/>
    <x v="86"/>
    <s v="Tour de Bordeaux"/>
    <s v="402"/>
    <s v="Comissão"/>
    <x v="0"/>
    <s v="11/02/2025"/>
    <s v="11/02/2025"/>
    <s v="12/02/2025"/>
    <x v="6"/>
    <n v="13200"/>
    <s v="943.676.127-91"/>
    <s v="Julio Cesar Stacchini De Souza"/>
  </r>
  <r>
    <s v="424540"/>
    <s v="445.223.399-68"/>
    <n v="44522339968"/>
    <x v="86"/>
    <s v="Condomínio do Edifício Big Ben"/>
    <s v="504"/>
    <s v="Comissão"/>
    <x v="0"/>
    <s v="25/03/2025"/>
    <s v="24/03/2025"/>
    <s v="25/03/2025"/>
    <x v="11"/>
    <n v="3000"/>
    <s v="120.074.367-95"/>
    <s v="Raphael Sarmento Moreira Terra"/>
  </r>
  <r>
    <s v="421380"/>
    <s v="445.223.399-68"/>
    <n v="44522339968"/>
    <x v="86"/>
    <s v="Camargue e Provence"/>
    <s v="04"/>
    <s v="Comissão"/>
    <x v="0"/>
    <s v="20/02/2025"/>
    <s v="18/02/2025"/>
    <s v="19/02/2025"/>
    <x v="6"/>
    <n v="7400"/>
    <s v="958.197.207-25"/>
    <s v="Cristiane Basílio De Miranda"/>
  </r>
  <r>
    <s v="417699"/>
    <s v="445.223.399-68"/>
    <n v="44522339968"/>
    <x v="86"/>
    <s v="Edifício Primus"/>
    <s v="306"/>
    <s v="Comissão"/>
    <x v="0"/>
    <s v="21/02/2025"/>
    <s v="21/02/2025"/>
    <s v="22/02/2025"/>
    <x v="6"/>
    <n v="3400"/>
    <s v="093.053.167-19"/>
    <s v="Marciana Gomes De Oliveira Matos"/>
  </r>
  <r>
    <s v="400356"/>
    <s v="454.390.796-53"/>
    <n v="45439079653"/>
    <x v="87"/>
    <s v="Rua Mariz e Barros - Condomínio Marajó"/>
    <s v="21"/>
    <s v="Venda"/>
    <x v="0"/>
    <s v="03/05/2024"/>
    <s v="02/05/2024"/>
    <s v="03/05/2024"/>
    <x v="13"/>
    <n v="3300"/>
    <s v="624.184.597-72"/>
    <s v="ALVARO MOURA"/>
  </r>
  <r>
    <s v="PV 413854"/>
    <s v="454.390.796-53"/>
    <n v="45439079653"/>
    <x v="87"/>
    <s v="Vila lobos"/>
    <s v="203"/>
    <s v="Comissão"/>
    <x v="0"/>
    <s v="12/11/2024"/>
    <s v="12/11/2024"/>
    <s v="13/11/2024"/>
    <x v="1"/>
    <n v="3000"/>
    <s v="037.235.357-63"/>
    <s v="Fabíola Carvalho Dos Santos"/>
  </r>
  <r>
    <s v="423179"/>
    <s v="454.390.796-53"/>
    <n v="45439079653"/>
    <x v="87"/>
    <s v="Terramarine Icaraí Residence Club"/>
    <s v="1305 Mare"/>
    <s v="Comissão"/>
    <x v="0"/>
    <s v="12/03/2025"/>
    <s v="11/03/2025"/>
    <s v="12/03/2025"/>
    <x v="11"/>
    <n v="12040"/>
    <s v="146.656.927-18"/>
    <s v="Christiano Lins Pereira"/>
  </r>
  <r>
    <s v="419628"/>
    <s v="454.390.796-53"/>
    <n v="45439079653"/>
    <x v="87"/>
    <s v="Rosinha"/>
    <s v="402"/>
    <s v="Comissão"/>
    <x v="0"/>
    <s v="25/02/2025"/>
    <s v="24/02/2025"/>
    <s v="25/02/2025"/>
    <x v="6"/>
    <n v="2000"/>
    <s v="278.364.607-20"/>
    <s v="Sonia Maria Gomes"/>
  </r>
  <r>
    <s v="424307"/>
    <s v="475.839.917-49"/>
    <n v="47583991749"/>
    <x v="5"/>
    <s v="Prime Collection Condominium Club"/>
    <s v="804"/>
    <s v="Comissão"/>
    <x v="0"/>
    <s v="26/03/2025"/>
    <s v="25/03/2025"/>
    <s v="26/03/2025"/>
    <x v="11"/>
    <n v="4250"/>
    <s v="014.300.087-09"/>
    <s v="Ugo Luiz Motroni Marins"/>
  </r>
  <r>
    <s v="400695"/>
    <s v="479.298.397-53"/>
    <n v="47929839753"/>
    <x v="88"/>
    <s v="Secundário"/>
    <m/>
    <s v="Venda"/>
    <x v="0"/>
    <s v="24/06/2024"/>
    <s v="25/06/2024"/>
    <s v="26/06/2024"/>
    <x v="8"/>
    <n v="5700"/>
    <s v="107.942.557-87"/>
    <s v="Jose Da Cunha Santos Touca"/>
  </r>
  <r>
    <s v="407436"/>
    <s v="479.298.397-53"/>
    <n v="47929839753"/>
    <x v="88"/>
    <s v="Rua B, 95 - Lote 95 - Recanto de Itaipua"/>
    <s v="Lote 95"/>
    <s v="Comissão"/>
    <x v="0"/>
    <s v="06/09/2024"/>
    <s v="04/09/2024"/>
    <s v="05/09/2024"/>
    <x v="2"/>
    <n v="8190"/>
    <s v="084.138.637-40"/>
    <s v="Flavia Rosalem Mensch"/>
  </r>
  <r>
    <s v="415012 PARCERIA TIJUCA"/>
    <s v="479.298.397-53"/>
    <n v="47929839753"/>
    <x v="88"/>
    <s v="Secundário"/>
    <s v="1201"/>
    <s v="Venda"/>
    <x v="0"/>
    <s v="20/11/2024"/>
    <s v="18/11/2024"/>
    <s v="19/11/2024"/>
    <x v="1"/>
    <n v="2580"/>
    <s v="53.919.386/0001-04"/>
    <s v="RAMIRES &amp; CAETANO NEGÓCIOS IMOBILIÁRIOS LTDA"/>
  </r>
  <r>
    <s v="407436"/>
    <s v="479.298.397-53"/>
    <n v="47929839753"/>
    <x v="88"/>
    <s v="Rua B, 95 - Lote 95 - Recanto de Itaipua"/>
    <s v="Lote 95"/>
    <s v="Comissão"/>
    <x v="1"/>
    <s v="03/09/2024"/>
    <m/>
    <m/>
    <x v="5"/>
    <n v="8190"/>
    <s v="084.138.637-40"/>
    <s v="Flavia Rosalem Mensch"/>
  </r>
  <r>
    <s v="407436"/>
    <s v="479.298.397-53"/>
    <n v="47929839753"/>
    <x v="88"/>
    <s v="Rua B, 95 - Lote 95 - Recanto de Itaipua"/>
    <s v="Lote 95"/>
    <s v="Comissão"/>
    <x v="1"/>
    <s v="04/09/2024"/>
    <m/>
    <m/>
    <x v="5"/>
    <n v="8190"/>
    <s v="084.138.637-40"/>
    <s v="Flavia Rosalem Mensch"/>
  </r>
  <r>
    <s v="415012 PARCERIA TIJUCA"/>
    <s v="479.298.397-53"/>
    <n v="47929839753"/>
    <x v="88"/>
    <s v="Secundário"/>
    <s v="1201"/>
    <s v="Venda"/>
    <x v="0"/>
    <s v="14/01/2025"/>
    <s v="10/01/2025"/>
    <s v="11/01/2025"/>
    <x v="4"/>
    <n v="2580"/>
    <s v="53.919.386/0001-04"/>
    <s v="RAMIRES &amp; CAETANO NEGÓCIOS IMOBILIÁRIOS LTDA"/>
  </r>
  <r>
    <s v="03"/>
    <s v="485.132.377-87"/>
    <n v="48513237787"/>
    <x v="89"/>
    <s v="Barrão do Cayrú"/>
    <s v="1105"/>
    <s v="Venda"/>
    <x v="0"/>
    <s v="19/03/2024"/>
    <s v="15/03/2024"/>
    <s v="18/03/2024"/>
    <x v="7"/>
    <n v="4800"/>
    <s v="010.899.307-80"/>
    <s v="Cesar Ramos Coutinho"/>
  </r>
  <r>
    <s v="399286"/>
    <s v="485.132.377-87"/>
    <n v="48513237787"/>
    <x v="89"/>
    <s v="Rua Lopes da Cunha"/>
    <s v="503"/>
    <s v="Venda"/>
    <x v="0"/>
    <s v="19/04/2024"/>
    <s v="19/04/2024"/>
    <s v="22/04/2024"/>
    <x v="12"/>
    <n v="4000"/>
    <s v="116.667.377-47"/>
    <s v="Vinicius Pereira Rangel Pessanha"/>
  </r>
  <r>
    <s v="396049"/>
    <s v="485.132.377-87"/>
    <n v="48513237787"/>
    <x v="89"/>
    <s v="Edifío Brasília"/>
    <s v="1107"/>
    <s v="Venda"/>
    <x v="0"/>
    <s v="02/04/2024"/>
    <s v="01/04/2024"/>
    <s v="02/04/2024"/>
    <x v="12"/>
    <n v="3000"/>
    <s v="006.608.127-03"/>
    <s v="Ana Cristina Figueiredo Couto de Almeida"/>
  </r>
  <r>
    <s v="401267"/>
    <s v="485.132.377-87"/>
    <n v="48513237787"/>
    <x v="89"/>
    <s v="Sou + Icaraí/Garden"/>
    <s v="308"/>
    <s v="Comissão"/>
    <x v="0"/>
    <s v="21/05/2024"/>
    <s v="20/05/2024"/>
    <s v="21/05/2024"/>
    <x v="13"/>
    <n v="4060"/>
    <s v="101.019.207-84"/>
    <s v="CARLOS FREDERICO RANGEL DE MOURA"/>
  </r>
  <r>
    <s v="414561"/>
    <s v="485.132.377-87"/>
    <n v="48513237787"/>
    <x v="89"/>
    <s v="Condominio do Edificio Antunes"/>
    <s v="102 A"/>
    <s v="Comissão"/>
    <x v="0"/>
    <s v="03/12/2024"/>
    <s v="02/12/2024"/>
    <s v="03/12/2024"/>
    <x v="10"/>
    <n v="3000"/>
    <s v="760.328.257-87"/>
    <s v="Sarah Birman Tubenlchlak"/>
  </r>
  <r>
    <s v="401267"/>
    <s v="485.132.377-87"/>
    <n v="48513237787"/>
    <x v="89"/>
    <s v="Sou + Icaraí/Garden"/>
    <s v="308"/>
    <s v="Comissão"/>
    <x v="0"/>
    <s v="17/06/2024"/>
    <s v="17/06/2024"/>
    <s v="18/06/2024"/>
    <x v="8"/>
    <n v="1400"/>
    <s v="101.019.207-84"/>
    <s v="CARLOS FREDERICO RANGEL DE MOURA"/>
  </r>
  <r>
    <s v="402860"/>
    <s v="485.132.377-87"/>
    <n v="48513237787"/>
    <x v="89"/>
    <s v="Novo Jardim"/>
    <s v="1703"/>
    <s v="Comissão"/>
    <x v="0"/>
    <s v="25/06/2024"/>
    <s v="25/06/2024"/>
    <s v="26/06/2024"/>
    <x v="8"/>
    <n v="5450"/>
    <s v="219.856.777-68"/>
    <s v="Neusa Pereira Silva"/>
  </r>
  <r>
    <s v="400258"/>
    <s v="485.132.377-87"/>
    <n v="48513237787"/>
    <x v="89"/>
    <s v="“TREND TOWER OFFICE” 09"/>
    <s v="1226"/>
    <s v="Comissão"/>
    <x v="0"/>
    <s v="21/05/2024"/>
    <s v="20/05/2024"/>
    <s v="21/05/2024"/>
    <x v="13"/>
    <n v="3000"/>
    <s v="053.788.197-25"/>
    <s v="IGOR CARVALHO DE ARAÚJO CUNHA"/>
  </r>
  <r>
    <s v="414578"/>
    <s v="485.132.377-87"/>
    <n v="48513237787"/>
    <x v="89"/>
    <s v="CALLE SARDEGNA"/>
    <s v="602"/>
    <s v="Comissão"/>
    <x v="0"/>
    <s v="22/11/2024"/>
    <s v="22/11/2024"/>
    <s v="23/11/2024"/>
    <x v="1"/>
    <n v="9968"/>
    <s v="24.591.942/0001-50"/>
    <s v="CONSTRUTEC CONSTRUÇÃO E NEGÓCIOS IMOBILIÁRIOS LTDA"/>
  </r>
  <r>
    <s v="404048"/>
    <s v="485.132.377-87"/>
    <n v="48513237787"/>
    <x v="89"/>
    <s v="Galeria da Paz"/>
    <s v="1207"/>
    <s v="Comissão"/>
    <x v="0"/>
    <s v="08/07/2024"/>
    <s v="05/07/2024"/>
    <s v="06/07/2024"/>
    <x v="3"/>
    <n v="4000"/>
    <s v="485.132.377-87"/>
    <s v="PAULO RENATO CORDEIRO"/>
  </r>
  <r>
    <s v="401267"/>
    <s v="485.132.377-87"/>
    <n v="48513237787"/>
    <x v="89"/>
    <s v="Sou + Icaraí/Garden"/>
    <s v="308"/>
    <s v="Comissão"/>
    <x v="0"/>
    <s v="15/07/2024"/>
    <s v="17/07/2024"/>
    <s v="18/07/2024"/>
    <x v="3"/>
    <n v="1400"/>
    <s v="101.019.207-84"/>
    <s v="CARLOS FREDERICO RANGEL DE MOURA"/>
  </r>
  <r>
    <s v="400652"/>
    <s v="485.132.377-87"/>
    <n v="48513237787"/>
    <x v="89"/>
    <s v="Quintessenza"/>
    <s v="704"/>
    <s v="Comissão"/>
    <x v="0"/>
    <s v="28/05/2024"/>
    <s v="28/05/2024"/>
    <s v="29/05/2024"/>
    <x v="13"/>
    <n v="6675"/>
    <s v="24.591.942/0001-50"/>
    <s v="CONSTRUTEC CONSTRUÇÃO E NEGÓCIOS IMOBILIÁRIOS LTDA"/>
  </r>
  <r>
    <s v="408379"/>
    <s v="485.132.377-87"/>
    <n v="48513237787"/>
    <x v="89"/>
    <s v="Lake View"/>
    <s v="301"/>
    <s v="Comissão"/>
    <x v="0"/>
    <s v="05/09/2024"/>
    <s v="05/09/2024"/>
    <s v="06/09/2024"/>
    <x v="2"/>
    <n v="7300"/>
    <s v="548.418.957-87"/>
    <s v="Paulo Fernando Amaral De Sousa Lima"/>
  </r>
  <r>
    <s v="409087"/>
    <s v="485.132.377-87"/>
    <n v="48513237787"/>
    <x v="89"/>
    <s v="Secundário"/>
    <s v="503"/>
    <s v="Venda"/>
    <x v="0"/>
    <s v="11/09/2024"/>
    <s v="10/09/2024"/>
    <s v="11/09/2024"/>
    <x v="2"/>
    <n v="4100"/>
    <s v="485.132.377-87"/>
    <s v="Paulo Renato Cordeiro"/>
  </r>
  <r>
    <s v="409087"/>
    <s v="485.132.377-87"/>
    <n v="48513237787"/>
    <x v="89"/>
    <s v="Secundário"/>
    <s v="503"/>
    <s v="Venda"/>
    <x v="0"/>
    <s v="11/09/2024"/>
    <s v="10/09/2024"/>
    <s v="11/09/2024"/>
    <x v="2"/>
    <n v="4100"/>
    <s v="485.132.377-87"/>
    <s v="Paulo Renato Cordeiro"/>
  </r>
  <r>
    <s v="416583"/>
    <s v="485.132.377-87"/>
    <n v="48513237787"/>
    <x v="89"/>
    <s v="Condomínio do Edifício João Monassa"/>
    <s v="1401"/>
    <s v="Comissão"/>
    <x v="0"/>
    <s v="13/12/2024"/>
    <s v="11/12/2024"/>
    <s v="12/12/2024"/>
    <x v="10"/>
    <n v="6800"/>
    <s v="339.746.831-00"/>
    <s v="Cristina Frutuoso Teixeira"/>
  </r>
  <r>
    <s v="410464"/>
    <s v="485.132.377-87"/>
    <n v="48513237787"/>
    <x v="89"/>
    <s v="ELISIO PAULO VIEIRA"/>
    <s v="404"/>
    <s v="Comissão"/>
    <x v="0"/>
    <s v="16/12/2024"/>
    <s v="12/12/2024"/>
    <s v="16/12/2024"/>
    <x v="10"/>
    <n v="1500"/>
    <s v="639.693.607-06"/>
    <s v="João Batista Bastos Alves"/>
  </r>
  <r>
    <s v="410464"/>
    <s v="485.132.377-87"/>
    <n v="48513237787"/>
    <x v="89"/>
    <s v="ELISIO PAULO VIEIRA"/>
    <s v="404"/>
    <s v="Comissão"/>
    <x v="0"/>
    <s v="16/12/2024"/>
    <s v="16/12/2024"/>
    <s v="17/12/2024"/>
    <x v="10"/>
    <n v="1500"/>
    <s v="909.479.597-34"/>
    <s v="Vera Lúcia Matos De Melo"/>
  </r>
  <r>
    <s v="415411"/>
    <s v="485.132.377-87"/>
    <n v="48513237787"/>
    <x v="89"/>
    <s v="Condominio Chacara Itaguai"/>
    <s v="410"/>
    <s v="Comissão"/>
    <x v="0"/>
    <s v="13/01/2025"/>
    <s v="10/01/2025"/>
    <s v="11/01/2025"/>
    <x v="4"/>
    <n v="5000"/>
    <s v="032.988.827-71"/>
    <s v="Glauco De Medeiros"/>
  </r>
  <r>
    <s v="CREDIPRONTO EM 30/01/2025"/>
    <s v="485.132.377-87"/>
    <n v="48513237787"/>
    <x v="89"/>
    <s v="Financiamento"/>
    <m/>
    <s v="Financiamento"/>
    <x v="0"/>
    <s v="31/01/2025"/>
    <s v="30/01/2025"/>
    <s v="31/01/2025"/>
    <x v="4"/>
    <n v="428.39"/>
    <s v="24.591.942/0001-50"/>
    <s v="CONSTRUTEC CONSTRUÇÃO E NEGÓCIOS IMOBILIÁRIOS LTDA"/>
  </r>
  <r>
    <s v="Terramarine 809"/>
    <s v="485.132.377-87"/>
    <n v="48513237787"/>
    <x v="89"/>
    <s v="Terramarine 809"/>
    <s v="809 Acqua"/>
    <s v="Comissão"/>
    <x v="1"/>
    <s v="03/02/2025"/>
    <m/>
    <m/>
    <x v="5"/>
    <n v="13320"/>
    <s v="582.611.091-00"/>
    <s v="MARINES CARNEIRO DE ALMEIDA"/>
  </r>
  <r>
    <s v="421253"/>
    <s v="485.132.377-87"/>
    <n v="48513237787"/>
    <x v="89"/>
    <s v="Terramarine Icaraí Residence Club"/>
    <s v="704"/>
    <s v="Comissão"/>
    <x v="0"/>
    <s v="07/02/2025"/>
    <s v="07/02/2025"/>
    <s v="10/02/2025"/>
    <x v="6"/>
    <n v="14120"/>
    <s v="582.611.091-00"/>
    <s v="Marines Carneiro De Almeida"/>
  </r>
  <r>
    <s v="CREDIMORAR em 2025"/>
    <s v="485.132.377-87"/>
    <n v="48513237787"/>
    <x v="89"/>
    <s v="Financiamento"/>
    <s v="2025"/>
    <s v="Financiamento"/>
    <x v="0"/>
    <s v="07/02/2025"/>
    <s v="04/02/2025"/>
    <s v="05/02/2025"/>
    <x v="6"/>
    <n v="833.04"/>
    <s v="53.919.386/0001-04"/>
    <s v="RAMIRES &amp; CAETANO NEGOCIOS IMOBILIARIOS LTDA"/>
  </r>
  <r>
    <s v="CREDIPRONTO EM 28/02/2025"/>
    <s v="485.132.377-87"/>
    <n v="48513237787"/>
    <x v="89"/>
    <s v="Financiamento"/>
    <m/>
    <s v="Financiamento"/>
    <x v="0"/>
    <s v="07/03/2025"/>
    <s v="28/02/2025"/>
    <s v="01/03/2025"/>
    <x v="11"/>
    <n v="534"/>
    <s v="24.591.942/0001-50"/>
    <s v="CONSTRUTEC CONSTRUÇÃO E NEGÓCIOS IMOBILIÁRIOS LTDA"/>
  </r>
  <r>
    <s v="419130"/>
    <s v="485.132.377-87"/>
    <n v="48513237787"/>
    <x v="89"/>
    <s v="Pronto"/>
    <s v="803"/>
    <s v="Prontos"/>
    <x v="0"/>
    <s v="22/01/2025"/>
    <s v="21/01/2025"/>
    <s v="22/01/2025"/>
    <x v="4"/>
    <n v="3500"/>
    <s v="745.250.857-20"/>
    <s v="Maria Alice De Vasconcellos Figueira"/>
  </r>
  <r>
    <s v="CREDIMORAR em 2025"/>
    <s v="485.132.377-87"/>
    <n v="48513237787"/>
    <x v="89"/>
    <s v="Financiamento"/>
    <s v="2025"/>
    <s v="Financiamento"/>
    <x v="0"/>
    <s v="14/03/2025"/>
    <s v="14/03/2025"/>
    <s v="15/03/2025"/>
    <x v="11"/>
    <n v="971.88"/>
    <s v="53.919.386/0001-04"/>
    <s v="RAMIRES &amp; CAETANO NEGOCIOS IMOBILIARIOS LTDA"/>
  </r>
  <r>
    <s v="422419"/>
    <s v="485.132.377-87"/>
    <n v="48513237787"/>
    <x v="89"/>
    <s v="Le soleil"/>
    <s v="1503"/>
    <s v="Comissão"/>
    <x v="0"/>
    <s v="26/03/2025"/>
    <s v="25/03/2025"/>
    <s v="26/03/2025"/>
    <x v="11"/>
    <n v="6000"/>
    <s v="764.156.519-00"/>
    <s v="Marcos Alves De Araújo"/>
  </r>
  <r>
    <s v="417699"/>
    <s v="485.132.377-87"/>
    <n v="48513237787"/>
    <x v="89"/>
    <s v="Edifício Primus"/>
    <s v="306"/>
    <s v="Comissão"/>
    <x v="0"/>
    <s v="21/02/2025"/>
    <s v="21/02/2025"/>
    <s v="22/02/2025"/>
    <x v="6"/>
    <n v="3400"/>
    <s v="093.053.167-19"/>
    <s v="Marciana Gomes De Oliveira Matos"/>
  </r>
  <r>
    <s v="406921"/>
    <s v="485.251.207-82"/>
    <n v="48525120782"/>
    <x v="90"/>
    <s v="Condomínio Princesa Érika"/>
    <s v="1301"/>
    <s v="Comissão"/>
    <x v="0"/>
    <s v="04/11/2024"/>
    <s v="01/11/2024"/>
    <s v="04/11/2024"/>
    <x v="1"/>
    <n v="11500"/>
    <s v="128.840.797-18"/>
    <s v="George Gabriel Henrique Bezerra"/>
  </r>
  <r>
    <s v="400742"/>
    <s v="485.251.207-82"/>
    <n v="48525120782"/>
    <x v="90"/>
    <s v="Rua DRº Mario Vianna"/>
    <s v="369"/>
    <s v="Venda"/>
    <x v="0"/>
    <s v="13/05/2024"/>
    <s v="09/05/2024"/>
    <s v="10/05/2024"/>
    <x v="13"/>
    <n v="1775"/>
    <s v="184.380.847-10"/>
    <s v="ALVARO ANTÔNIO NASCIMENTO CHAVES"/>
  </r>
  <r>
    <s v="403055"/>
    <s v="485.251.207-82"/>
    <n v="48525120782"/>
    <x v="90"/>
    <s v="Edifício Aloymar"/>
    <s v="102/02"/>
    <s v="Comissão"/>
    <x v="0"/>
    <s v="19/06/2024"/>
    <s v="19/06/2024"/>
    <s v="20/06/2024"/>
    <x v="8"/>
    <n v="1500"/>
    <s v="115.497.787-06"/>
    <s v="Octacilio De Sousa Leite"/>
  </r>
  <r>
    <s v="400742"/>
    <s v="485.251.207-82"/>
    <n v="48525120782"/>
    <x v="90"/>
    <s v="Rua DRº Mario Vianna"/>
    <s v="369"/>
    <s v="Venda"/>
    <x v="1"/>
    <s v="08/08/2024"/>
    <m/>
    <m/>
    <x v="5"/>
    <n v="1775"/>
    <s v="184.380.847-10"/>
    <s v="ALVARO ANTÔNIO NASCIMENTO CHAVES"/>
  </r>
  <r>
    <s v="400742"/>
    <s v="485.251.207-82"/>
    <n v="48525120782"/>
    <x v="90"/>
    <s v="Rua DRº Mario Vianna"/>
    <s v="369"/>
    <s v="Venda"/>
    <x v="0"/>
    <s v="12/09/2024"/>
    <s v="10/09/2024"/>
    <s v="12/09/2024"/>
    <x v="2"/>
    <n v="1775"/>
    <s v="184.380.847-10"/>
    <s v="ALVARO ANTÔNIO NASCIMENTO CHAVES"/>
  </r>
  <r>
    <s v="398321"/>
    <s v="485.251.207-82"/>
    <n v="48525120782"/>
    <x v="90"/>
    <s v="Edifício Vila Flor"/>
    <s v="803"/>
    <s v="Comissão"/>
    <x v="1"/>
    <s v="16/09/2024"/>
    <m/>
    <m/>
    <x v="5"/>
    <n v="12400"/>
    <s v="096.317.887-33"/>
    <s v="Estefano José Da Costa"/>
  </r>
  <r>
    <s v="417910"/>
    <s v="485.251.207-82"/>
    <n v="48525120782"/>
    <x v="90"/>
    <s v="Vila Firenze"/>
    <s v="02"/>
    <s v="Comissão"/>
    <x v="0"/>
    <s v="05/12/2024"/>
    <s v="04/12/2024"/>
    <s v="05/12/2024"/>
    <x v="10"/>
    <n v="3150"/>
    <s v="640.286.667-91"/>
    <s v="Regina Célis Da Silva Rodrigues"/>
  </r>
  <r>
    <s v="398321"/>
    <s v="485.251.207-82"/>
    <n v="48525120782"/>
    <x v="90"/>
    <s v="Edifício Vila Flor"/>
    <s v="803"/>
    <s v="Comissão"/>
    <x v="0"/>
    <s v="18/09/2024"/>
    <s v="17/09/2024"/>
    <s v="18/09/2024"/>
    <x v="2"/>
    <n v="12400"/>
    <s v="096.317.887-33"/>
    <s v="Estefano José Da Costa"/>
  </r>
  <r>
    <s v="419253"/>
    <s v="485.251.207-82"/>
    <n v="48525120782"/>
    <x v="90"/>
    <s v="Ritz 500"/>
    <s v="701"/>
    <s v="Comissão"/>
    <x v="0"/>
    <s v="22/01/2025"/>
    <s v="17/01/2025"/>
    <s v="18/01/2025"/>
    <x v="4"/>
    <n v="7000"/>
    <s v="092.917.597-24"/>
    <s v="Jose Ricardo Iocken Azeredo"/>
  </r>
  <r>
    <s v="417910"/>
    <s v="485.251.207-82"/>
    <n v="48525120782"/>
    <x v="90"/>
    <s v="Vila Firenze"/>
    <s v="02"/>
    <s v="Comissão"/>
    <x v="0"/>
    <s v="19/12/2024"/>
    <s v="18/12/2024"/>
    <s v="19/12/2024"/>
    <x v="10"/>
    <n v="3150"/>
    <s v="640.286.667-91"/>
    <s v="Regina Célis Da Silva Rodrigues"/>
  </r>
  <r>
    <s v="420056"/>
    <s v="485.251.207-82"/>
    <n v="48525120782"/>
    <x v="90"/>
    <s v="Dartangnan"/>
    <s v="1002"/>
    <s v="Comissão"/>
    <x v="0"/>
    <s v="21/03/2025"/>
    <s v="20/03/2025"/>
    <s v="21/03/2025"/>
    <x v="11"/>
    <n v="16500"/>
    <s v="573.544.807-20"/>
    <s v="Fernando Carlos Duarte"/>
  </r>
  <r>
    <s v="421350"/>
    <s v="485.251.207-82"/>
    <n v="48525120782"/>
    <x v="90"/>
    <s v="Condominio do Edificio Sol e Mar"/>
    <s v="304"/>
    <s v="Comissão"/>
    <x v="0"/>
    <s v="24/03/2025"/>
    <s v="24/03/2025"/>
    <s v="25/03/2025"/>
    <x v="11"/>
    <n v="3950"/>
    <s v="119.310.191-34"/>
    <s v="Regina Celi Barboza Correia"/>
  </r>
  <r>
    <s v="420056"/>
    <s v="485.251.207-82"/>
    <n v="48525120782"/>
    <x v="90"/>
    <s v="Dartangnan"/>
    <s v="1002"/>
    <s v="Comissão"/>
    <x v="1"/>
    <s v="21/02/2025"/>
    <m/>
    <m/>
    <x v="5"/>
    <n v="16500"/>
    <s v="573.544.807-20"/>
    <s v="Fernando Carlos Duarte"/>
  </r>
  <r>
    <s v="CREDIMORAR em 2025"/>
    <s v="494.272.617-49"/>
    <n v="49427261749"/>
    <x v="91"/>
    <s v="Financiamento"/>
    <s v="2025"/>
    <s v="Financiamento"/>
    <x v="0"/>
    <s v="14/03/2025"/>
    <s v="14/03/2025"/>
    <s v="15/03/2025"/>
    <x v="11"/>
    <n v="398.72"/>
    <s v="53.919.386/0001-04"/>
    <s v="RAMIRES &amp; CAETANO NEGOCIOS IMOBILIARIOS LTDA"/>
  </r>
  <r>
    <s v="414956"/>
    <s v="494.272.617-49"/>
    <n v="49427261749"/>
    <x v="91"/>
    <s v="Pronto"/>
    <s v="603"/>
    <s v="Prontos"/>
    <x v="0"/>
    <s v="17/01/2025"/>
    <s v="16/01/2025"/>
    <s v="17/01/2025"/>
    <x v="4"/>
    <n v="3000"/>
    <s v="015.045.577-19"/>
    <s v="Janaina Castilho Azevedo"/>
  </r>
  <r>
    <s v="419296"/>
    <s v="494.272.617-49"/>
    <n v="49427261749"/>
    <x v="91"/>
    <s v="Jardim Dos Arcos"/>
    <s v="606"/>
    <s v="Comissão"/>
    <x v="0"/>
    <s v="28/01/2025"/>
    <s v="27/01/2025"/>
    <s v="28/01/2025"/>
    <x v="4"/>
    <n v="3500"/>
    <s v="119.811.407-00"/>
    <s v="Zuleica Zulmira Carvalho Dos Santos"/>
  </r>
  <r>
    <s v="421147"/>
    <s v="494.272.617-49"/>
    <n v="49427261749"/>
    <x v="91"/>
    <s v="Cabernet Residence"/>
    <s v="603"/>
    <s v="Comissão"/>
    <x v="1"/>
    <s v="17/02/2025"/>
    <m/>
    <m/>
    <x v="5"/>
    <n v="9500"/>
    <s v="817.606.477-72"/>
    <s v="Mirian Da Costa Lindolpho"/>
  </r>
  <r>
    <s v="421147"/>
    <s v="494.272.617-49"/>
    <n v="49427261749"/>
    <x v="91"/>
    <s v="Cabernet Residence"/>
    <s v="603"/>
    <s v="Comissão"/>
    <x v="0"/>
    <s v="21/02/2025"/>
    <s v="24/02/2025"/>
    <s v="25/02/2025"/>
    <x v="6"/>
    <n v="9500"/>
    <s v="817.606.477-72"/>
    <s v="Mirian Da Costa Lindolpho"/>
  </r>
  <r>
    <s v="392595"/>
    <s v="502.439.697-91"/>
    <n v="50243969791"/>
    <x v="92"/>
    <s v="Rua João José de Carvalho - Predio nº 74"/>
    <s v="casa 01"/>
    <s v="Venda"/>
    <x v="0"/>
    <s v="02/05/2024"/>
    <s v="29/04/2024"/>
    <s v="30/04/2024"/>
    <x v="12"/>
    <n v="11000"/>
    <s v="989.863.257-72"/>
    <s v="RODOLFO EICHLER"/>
  </r>
  <r>
    <s v="410930"/>
    <s v="502.439.697-91"/>
    <n v="50243969791"/>
    <x v="92"/>
    <s v="Condomínio Parque Sol do Porto"/>
    <s v="102 bl 10"/>
    <s v="Comissão"/>
    <x v="0"/>
    <s v="13/11/2024"/>
    <s v="12/11/2024"/>
    <s v="13/11/2024"/>
    <x v="1"/>
    <n v="1350"/>
    <s v="119.897.467-21"/>
    <s v="Carla Porto De Oliveira Barreto"/>
  </r>
  <r>
    <s v="409491"/>
    <s v="502.439.697-91"/>
    <n v="50243969791"/>
    <x v="92"/>
    <s v="LE LILÁS"/>
    <s v="176"/>
    <s v="Comissão"/>
    <x v="0"/>
    <s v="13/09/2024"/>
    <s v="13/09/2024"/>
    <s v="14/09/2024"/>
    <x v="2"/>
    <n v="3250"/>
    <s v="078.702.127-09"/>
    <s v="Ricardo Da Costa Nunes"/>
  </r>
  <r>
    <s v="409491"/>
    <s v="502.439.697-91"/>
    <n v="50243969791"/>
    <x v="92"/>
    <s v="LE LILÁS"/>
    <s v="176"/>
    <s v="Comissão"/>
    <x v="1"/>
    <s v="13/09/2024"/>
    <m/>
    <m/>
    <x v="5"/>
    <n v="3250"/>
    <s v="119.968.541-00"/>
    <s v="Maria Odete Garcia Sobreira De Araujo"/>
  </r>
  <r>
    <s v="410930"/>
    <s v="502.439.697-91"/>
    <n v="50243969791"/>
    <x v="92"/>
    <s v="Condomínio Parque Sol do Porto"/>
    <s v="102 bl 10"/>
    <s v="Comissão"/>
    <x v="0"/>
    <s v="11/12/2024"/>
    <s v="10/12/2024"/>
    <s v="11/12/2024"/>
    <x v="10"/>
    <n v="1650"/>
    <s v="119.897.467-21"/>
    <s v="Carla Porto De Oliveira Barreto"/>
  </r>
  <r>
    <s v="409491"/>
    <s v="502.439.697-91"/>
    <n v="50243969791"/>
    <x v="92"/>
    <s v="LE LILÁS"/>
    <s v="176"/>
    <s v="Comissão"/>
    <x v="0"/>
    <s v="17/09/2024"/>
    <s v="16/09/2024"/>
    <s v="17/09/2024"/>
    <x v="2"/>
    <n v="3250"/>
    <s v="119.968.541-00"/>
    <s v="Maria Odete Garcia Sobreira De Araujo"/>
  </r>
  <r>
    <s v="420308"/>
    <s v="502.439.697-91"/>
    <n v="50243969791"/>
    <x v="92"/>
    <s v="Rua São Diogo"/>
    <s v="30"/>
    <s v="Comissão"/>
    <x v="0"/>
    <s v="11/02/2025"/>
    <s v="10/02/2025"/>
    <s v="11/02/2025"/>
    <x v="6"/>
    <n v="3400"/>
    <s v="414.147.307-30"/>
    <s v="Elizete Nunes"/>
  </r>
  <r>
    <s v="413950"/>
    <s v="502.439.697-91"/>
    <n v="50243969791"/>
    <x v="92"/>
    <s v="RESIDENCIAL VIOLETA"/>
    <s v="804"/>
    <s v="Comissão"/>
    <x v="0"/>
    <s v="18/12/2024"/>
    <s v="18/12/2024"/>
    <s v="19/12/2024"/>
    <x v="10"/>
    <n v="3018.88"/>
    <s v="24.591.942/0001-50"/>
    <s v="CONSTRUTEC CONSTRUÇÃO E NEGÓCIOS IMOBILIÁRIOS LTDA"/>
  </r>
  <r>
    <s v="403420"/>
    <s v="516.515.057-72"/>
    <n v="51651505772"/>
    <x v="93"/>
    <s v="Edifício Villa Catalunya"/>
    <s v="404"/>
    <s v="Comissão"/>
    <x v="0"/>
    <s v="20/06/2024"/>
    <s v="18/06/2024"/>
    <s v="19/06/2024"/>
    <x v="8"/>
    <n v="5500"/>
    <s v="032.794.977-52"/>
    <s v="Arlete Da Silva"/>
  </r>
  <r>
    <s v="404452"/>
    <s v="516.515.057-72"/>
    <n v="51651505772"/>
    <x v="93"/>
    <s v="Travessa Miracema"/>
    <s v="59"/>
    <s v="Comissão"/>
    <x v="0"/>
    <s v="02/07/2024"/>
    <s v="02/07/2024"/>
    <s v="03/07/2024"/>
    <x v="3"/>
    <n v="2581.48"/>
    <s v="005.464.427-57"/>
    <s v="Regina Coeli Roupa Araujo"/>
  </r>
  <r>
    <s v="971739"/>
    <s v="516.515.057-72"/>
    <n v="51651505772"/>
    <x v="93"/>
    <s v="Rua Visconde de Morais 205"/>
    <s v="Casa"/>
    <s v="Comissão"/>
    <x v="0"/>
    <s v="22/05/2024"/>
    <s v="21/05/2024"/>
    <s v="22/05/2024"/>
    <x v="13"/>
    <n v="791.67"/>
    <s v="113.514.547-49"/>
    <s v="Eliane Pires de Campos Monteiro de Barros"/>
  </r>
  <r>
    <s v="405388"/>
    <s v="516.515.057-72"/>
    <n v="51651505772"/>
    <x v="93"/>
    <s v="Rua Achylles de Albuquerque Oliveira"/>
    <s v="Antiga Quadra 289"/>
    <s v="Comissão"/>
    <x v="0"/>
    <s v="01/08/2024"/>
    <s v="31/07/2024"/>
    <s v="01/08/2024"/>
    <x v="0"/>
    <n v="2400"/>
    <s v="109.183.037-10"/>
    <s v="Nathália Cristina Souza Rozzante"/>
  </r>
  <r>
    <s v="971739"/>
    <s v="516.515.057-72"/>
    <n v="51651505772"/>
    <x v="93"/>
    <s v="Rua Visconde de Morais 205"/>
    <s v="Casa"/>
    <s v="Comissão"/>
    <x v="0"/>
    <s v="22/05/2024"/>
    <s v="21/05/2024"/>
    <s v="22/05/2024"/>
    <x v="13"/>
    <n v="791.66"/>
    <s v="306.601.227-15"/>
    <s v="Elizabeth Pires de Campos Souza"/>
  </r>
  <r>
    <s v="407824"/>
    <s v="516.515.057-72"/>
    <n v="51651505772"/>
    <x v="93"/>
    <s v="Global Offices"/>
    <s v="914"/>
    <s v="Comissão"/>
    <x v="0"/>
    <s v="14/08/2024"/>
    <s v="13/08/2024"/>
    <s v="14/08/2024"/>
    <x v="0"/>
    <n v="3000"/>
    <s v="300.336.677-72"/>
    <s v="Evandro Cabral Feijó"/>
  </r>
  <r>
    <s v="408676"/>
    <s v="516.515.057-72"/>
    <n v="51651505772"/>
    <x v="93"/>
    <s v="Condomínio Vivendas De Santa Rosa"/>
    <s v="1204"/>
    <s v="Comissão"/>
    <x v="0"/>
    <s v="29/11/2024"/>
    <s v="29/11/2024"/>
    <s v="02/12/2024"/>
    <x v="10"/>
    <n v="1500"/>
    <s v="123.958.067-30"/>
    <s v="Sirleia Dos Remédios Santos Pache De Faria"/>
  </r>
  <r>
    <s v="417910"/>
    <s v="516.515.057-72"/>
    <n v="51651505772"/>
    <x v="93"/>
    <s v="Vila Firenze"/>
    <s v="02"/>
    <s v="Comissão"/>
    <x v="0"/>
    <s v="05/12/2024"/>
    <s v="04/12/2024"/>
    <s v="05/12/2024"/>
    <x v="10"/>
    <n v="3150"/>
    <s v="640.286.667-91"/>
    <s v="Regina Célis Da Silva Rodrigues"/>
  </r>
  <r>
    <s v="408676"/>
    <s v="516.515.057-72"/>
    <n v="51651505772"/>
    <x v="93"/>
    <s v="Condomínio Vivendas De Santa Rosa"/>
    <s v="1204"/>
    <s v="Comissão"/>
    <x v="0"/>
    <s v="27/08/2024"/>
    <s v="26/08/2024"/>
    <s v="27/08/2024"/>
    <x v="0"/>
    <n v="1500"/>
    <s v="098.131.917-32"/>
    <s v="Paulo Victor Peres Pache De Faria"/>
  </r>
  <r>
    <s v="422216"/>
    <s v="516.515.057-72"/>
    <n v="51651505772"/>
    <x v="93"/>
    <s v="Estela"/>
    <s v="703 e 704"/>
    <s v="Comissão"/>
    <x v="0"/>
    <s v="12/03/2025"/>
    <s v="11/03/2025"/>
    <s v="12/03/2025"/>
    <x v="11"/>
    <n v="1850"/>
    <s v="514.027.187-72"/>
    <s v="Maria Tania De Albuquerque Costa"/>
  </r>
  <r>
    <s v="417910"/>
    <s v="516.515.057-72"/>
    <n v="51651505772"/>
    <x v="93"/>
    <s v="Vila Firenze"/>
    <s v="02"/>
    <s v="Comissão"/>
    <x v="0"/>
    <s v="19/12/2024"/>
    <s v="18/12/2024"/>
    <s v="19/12/2024"/>
    <x v="10"/>
    <n v="3150"/>
    <s v="640.286.667-91"/>
    <s v="Regina Célis Da Silva Rodrigues"/>
  </r>
  <r>
    <s v="405980"/>
    <s v="516.773.507-68"/>
    <n v="51677350768"/>
    <x v="94"/>
    <s v="Condomínio Chami D'or"/>
    <s v="1302"/>
    <s v="Comissão"/>
    <x v="0"/>
    <s v="21/08/2024"/>
    <s v="21/08/2024"/>
    <s v="22/08/2024"/>
    <x v="0"/>
    <n v="4500"/>
    <s v="391.352.257-34"/>
    <s v="Jose Augusto Barreto Grillo"/>
  </r>
  <r>
    <s v="404911"/>
    <s v="53.919.386/0001-04"/>
    <s v="53919386/000104"/>
    <x v="95"/>
    <s v="Reserva Itaipu"/>
    <s v="Casa 16"/>
    <s v="Comissão"/>
    <x v="0"/>
    <s v="13/11/2024"/>
    <s v="14/11/2024"/>
    <s v="16/11/2024"/>
    <x v="1"/>
    <n v="9890"/>
    <s v="19.945.029/0001-74"/>
    <s v="Acil Construcoes E Imoveis Ltda - Me - Grupo Aceplan"/>
  </r>
  <r>
    <s v="03"/>
    <s v="53.919.386/0001-04"/>
    <s v="53919386/000104"/>
    <x v="95"/>
    <s v="Barrão do Cayrú"/>
    <s v="1105"/>
    <s v="Venda"/>
    <x v="0"/>
    <s v="19/03/2024"/>
    <s v="15/03/2024"/>
    <s v="18/03/2024"/>
    <x v="7"/>
    <n v="11040"/>
    <s v="010.899.307-80"/>
    <s v="Cesar Ramos Coutinho"/>
  </r>
  <r>
    <s v="05"/>
    <s v="53.919.386/0001-04"/>
    <s v="53919386/000104"/>
    <x v="95"/>
    <s v="Edifício Calle Florida"/>
    <s v="404"/>
    <s v="Venda"/>
    <x v="0"/>
    <s v="19/03/2024"/>
    <s v="19/03/2024"/>
    <s v="20/03/2024"/>
    <x v="7"/>
    <n v="10350"/>
    <s v="085.817.577-07"/>
    <s v="ANA PAULA ALMEIDA DOS SANTOS"/>
  </r>
  <r>
    <s v="416351"/>
    <s v="53.919.386/0001-04"/>
    <s v="53919386/000104"/>
    <x v="95"/>
    <s v="Condominio Quefren"/>
    <s v="601"/>
    <s v="Comissão"/>
    <x v="0"/>
    <s v="18/11/2024"/>
    <s v="18/11/2024"/>
    <s v="19/11/2024"/>
    <x v="1"/>
    <n v="8320"/>
    <s v="278.893.787-34"/>
    <s v="Joaquim Ricardo Pinto"/>
  </r>
  <r>
    <s v="399898"/>
    <s v="53.919.386/0001-04"/>
    <s v="53919386/000104"/>
    <x v="95"/>
    <s v="Rua Ator Paulo Gustavo 388"/>
    <s v="1302"/>
    <s v="Venda"/>
    <x v="1"/>
    <s v="02/05/2024"/>
    <m/>
    <m/>
    <x v="5"/>
    <n v="7920"/>
    <s v="057.925.867-05"/>
    <s v="Ana Beatriz Bragança Monteiro"/>
  </r>
  <r>
    <s v="“FAZENDA FILLOMENA CONDOMÍNIO"/>
    <s v="53.919.386/0001-04"/>
    <s v="53919386/000104"/>
    <x v="95"/>
    <s v="“FAZENDA FILLOMENA CONDOMÍNIO CLUBE"/>
    <s v="10"/>
    <s v="Venda"/>
    <x v="1"/>
    <s v="03/05/2024"/>
    <m/>
    <m/>
    <x v="5"/>
    <n v="9398.0300000000007"/>
    <s v="32.126.507/0001-82"/>
    <s v="ULTRA CARE CLINICA MEDICA LTDA"/>
  </r>
  <r>
    <s v="FAZENDA FILLOMENA CONDOMÍNIO C"/>
    <s v="53.919.386/0001-04"/>
    <s v="53919386/000104"/>
    <x v="95"/>
    <s v="FAZENDA FILLOMENA CONDOMÍNIO CLUBE"/>
    <s v="09"/>
    <s v="Venda"/>
    <x v="1"/>
    <s v="03/05/2024"/>
    <m/>
    <m/>
    <x v="5"/>
    <n v="9398.0300000000007"/>
    <s v="090.037.567-16"/>
    <s v="FELIPE FLACH FARAH"/>
  </r>
  <r>
    <s v="400356"/>
    <s v="53.919.386/0001-04"/>
    <s v="53919386/000104"/>
    <x v="95"/>
    <s v="Rua Mariz e Barros - Condomínio Marajó"/>
    <s v="21"/>
    <s v="Venda"/>
    <x v="0"/>
    <s v="03/05/2024"/>
    <s v="02/05/2024"/>
    <s v="03/05/2024"/>
    <x v="13"/>
    <n v="7920"/>
    <s v="624.184.597-72"/>
    <s v="ALVARO MOURA"/>
  </r>
  <r>
    <s v="399898"/>
    <s v="53.919.386/0001-04"/>
    <s v="53919386/000104"/>
    <x v="95"/>
    <s v="Rua Ator Paulo Gustavo 388"/>
    <s v="1302"/>
    <s v="Venda"/>
    <x v="0"/>
    <s v="07/05/2024"/>
    <s v="07/05/2024"/>
    <s v="08/05/2024"/>
    <x v="13"/>
    <n v="7920"/>
    <s v="057.925.867-05"/>
    <s v="Ana Beatriz Bragança Monteiro"/>
  </r>
  <r>
    <s v="398574"/>
    <s v="53.919.386/0001-04"/>
    <s v="53919386/000104"/>
    <x v="95"/>
    <s v="Rua Tupinambás"/>
    <s v="100"/>
    <s v="Venda"/>
    <x v="0"/>
    <s v="08/05/2024"/>
    <s v="07/05/2024"/>
    <s v="08/05/2024"/>
    <x v="13"/>
    <n v="7500"/>
    <s v="020.797.047-53"/>
    <s v="Maria Magdalena Da Silva Kane"/>
  </r>
  <r>
    <s v="398574"/>
    <s v="53.919.386/0001-04"/>
    <s v="53919386/000104"/>
    <x v="95"/>
    <s v="Rua Tupinambás"/>
    <s v="100"/>
    <s v="Venda"/>
    <x v="0"/>
    <s v="08/05/2024"/>
    <s v="07/05/2024"/>
    <s v="08/05/2024"/>
    <x v="13"/>
    <n v="7500"/>
    <s v="016.334.277-65"/>
    <s v="KARLA KANE DE SOUSA"/>
  </r>
  <r>
    <s v="398574"/>
    <s v="53.919.386/0001-04"/>
    <s v="53919386/000104"/>
    <x v="95"/>
    <s v="Rua Tupinambás"/>
    <s v="100"/>
    <s v="Venda"/>
    <x v="0"/>
    <s v="08/05/2024"/>
    <s v="07/05/2024"/>
    <s v="08/05/2024"/>
    <x v="13"/>
    <n v="7500"/>
    <s v="031.237.427-50"/>
    <s v="ROBERTO DA SILVA KANE"/>
  </r>
  <r>
    <s v="398574"/>
    <s v="53.919.386/0001-04"/>
    <s v="53919386/000104"/>
    <x v="95"/>
    <s v="Rua Tupinambás"/>
    <s v="100"/>
    <s v="Venda"/>
    <x v="0"/>
    <s v="08/05/2024"/>
    <s v="07/05/2024"/>
    <s v="08/05/2024"/>
    <x v="13"/>
    <n v="7500"/>
    <s v="014.897.867-32"/>
    <s v="CYNTHIA HELENA DA SILVA KANE"/>
  </r>
  <r>
    <s v="400742"/>
    <s v="53.919.386/0001-04"/>
    <s v="53919386/000104"/>
    <x v="95"/>
    <s v="Rua DRº Mario Vianna"/>
    <s v="369"/>
    <s v="Venda"/>
    <x v="0"/>
    <s v="13/05/2024"/>
    <s v="09/05/2024"/>
    <s v="10/05/2024"/>
    <x v="13"/>
    <n v="4082.5"/>
    <s v="184.380.847-10"/>
    <s v="ALVARO ANTÔNIO NASCIMENTO CHAVES"/>
  </r>
  <r>
    <s v="400889"/>
    <s v="53.919.386/0001-04"/>
    <s v="53919386/000104"/>
    <x v="95"/>
    <s v="Chateau de Avignon 243"/>
    <s v="2104"/>
    <s v="Venda"/>
    <x v="0"/>
    <s v="13/05/2024"/>
    <s v="13/05/2024"/>
    <s v="14/05/2024"/>
    <x v="13"/>
    <n v="13800"/>
    <s v="397.082.926-72"/>
    <s v="Sandra Beatriz Pereira Lopes"/>
  </r>
  <r>
    <s v="398100"/>
    <s v="53.919.386/0001-04"/>
    <s v="53919386/000104"/>
    <x v="95"/>
    <s v="Rua Cuba, 438"/>
    <s v="06"/>
    <s v="Venda"/>
    <x v="0"/>
    <s v="10/05/2024"/>
    <s v="10/05/2024"/>
    <s v="11/05/2024"/>
    <x v="13"/>
    <n v="7590"/>
    <s v="335.362.017-68"/>
    <s v="Carlos Eduardo Costa de Menezes Silva"/>
  </r>
  <r>
    <s v="970488"/>
    <s v="53.919.386/0001-04"/>
    <s v="53919386/000104"/>
    <x v="95"/>
    <s v="Edson Jones Santana"/>
    <s v="402"/>
    <s v="Comissão"/>
    <x v="0"/>
    <s v="14/05/2024"/>
    <s v="13/05/2024"/>
    <s v="14/05/2024"/>
    <x v="13"/>
    <n v="7820"/>
    <s v="083.202.087-77"/>
    <s v="Fabiana Lindenberg Dos Santos"/>
  </r>
  <r>
    <s v="400827"/>
    <s v="53.919.386/0001-04"/>
    <s v="53919386/000104"/>
    <x v="95"/>
    <s v="Thomas Edson"/>
    <s v="301"/>
    <s v="Comissão"/>
    <x v="1"/>
    <s v="14/05/2024"/>
    <m/>
    <m/>
    <x v="5"/>
    <n v="6900"/>
    <s v="135.526.987-36"/>
    <s v="LUIZA GUIMARÃES LANNES"/>
  </r>
  <r>
    <s v="400827"/>
    <s v="53.919.386/0001-04"/>
    <s v="53919386/000104"/>
    <x v="95"/>
    <s v="Thomas Edson"/>
    <s v="301"/>
    <s v="Comissão"/>
    <x v="0"/>
    <s v="14/05/2024"/>
    <s v="13/05/2024"/>
    <s v="15/05/2024"/>
    <x v="13"/>
    <n v="3450"/>
    <s v="135.526.987-36"/>
    <s v="LUIZA GUIMARÃES LANNES"/>
  </r>
  <r>
    <s v="401209"/>
    <s v="53.919.386/0001-04"/>
    <s v="53919386/000104"/>
    <x v="95"/>
    <s v="Mediterraneo Resort"/>
    <s v="312"/>
    <s v="Comissão"/>
    <x v="0"/>
    <s v="16/05/2024"/>
    <s v="15/05/2024"/>
    <s v="16/05/2024"/>
    <x v="13"/>
    <n v="8970"/>
    <s v="080.424.317-40"/>
    <s v="Raquel De Mattos Lamenza"/>
  </r>
  <r>
    <s v="399496"/>
    <s v="53.919.386/0001-04"/>
    <s v="53919386/000104"/>
    <x v="95"/>
    <s v="Edifício Ápice"/>
    <s v="802"/>
    <s v="Comissão"/>
    <x v="0"/>
    <s v="17/05/2024"/>
    <s v="17/05/2024"/>
    <s v="19/05/2024"/>
    <x v="13"/>
    <n v="18700"/>
    <s v="326.093.706-44"/>
    <s v="Humberto Luiz De Oliveira"/>
  </r>
  <r>
    <s v="401285"/>
    <s v="53.919.386/0001-04"/>
    <s v="53919386/000104"/>
    <x v="95"/>
    <s v="VIA SALERMO"/>
    <s v="1303"/>
    <s v="Comissão"/>
    <x v="0"/>
    <s v="17/05/2024"/>
    <s v="16/05/2024"/>
    <s v="17/05/2024"/>
    <x v="13"/>
    <n v="12420"/>
    <s v="443.908.077-49"/>
    <s v="Martha Miranda da Silveira Silva"/>
  </r>
  <r>
    <s v="945346"/>
    <s v="53.919.386/0001-04"/>
    <s v="53919386/000104"/>
    <x v="95"/>
    <s v="São Salvador"/>
    <s v="401"/>
    <s v="Comissão"/>
    <x v="0"/>
    <s v="22/05/2024"/>
    <s v="21/05/2024"/>
    <s v="23/05/2024"/>
    <x v="13"/>
    <n v="5290"/>
    <s v="588.202.726-87"/>
    <s v="Jussara Maria Coelho Fraga"/>
  </r>
  <r>
    <s v="401929"/>
    <s v="53.919.386/0001-04"/>
    <s v="53919386/000104"/>
    <x v="95"/>
    <s v="Villaggio dei Fiori"/>
    <s v="1303"/>
    <s v="Comissão"/>
    <x v="0"/>
    <s v="07/06/2024"/>
    <s v="07/06/2024"/>
    <s v="08/06/2024"/>
    <x v="8"/>
    <n v="10810"/>
    <s v="006.612.617-78"/>
    <s v="CATIA PEIXOTO DE TOLEDO"/>
  </r>
  <r>
    <s v="400827"/>
    <s v="53.919.386/0001-04"/>
    <s v="53919386/000104"/>
    <x v="95"/>
    <s v="Thomas Edson"/>
    <s v="301"/>
    <s v="Comissão"/>
    <x v="0"/>
    <s v="04/06/2024"/>
    <s v="04/06/2024"/>
    <s v="05/06/2024"/>
    <x v="8"/>
    <n v="3450"/>
    <s v="135.526.987-36"/>
    <s v="LUIZA GUIMARÃES LANNES"/>
  </r>
  <r>
    <s v="Edifício Paraíba"/>
    <s v="53.919.386/0001-04"/>
    <s v="53919386/000104"/>
    <x v="95"/>
    <s v="Edifício Paraíba"/>
    <s v="207"/>
    <s v="Comissão"/>
    <x v="1"/>
    <s v="07/06/2024"/>
    <m/>
    <m/>
    <x v="5"/>
    <n v="8970"/>
    <s v="708.788.897-87"/>
    <s v="SIMONE LUZETE CUNHA"/>
  </r>
  <r>
    <s v="401308"/>
    <s v="53.919.386/0001-04"/>
    <s v="53919386/000104"/>
    <x v="95"/>
    <s v="Oasis Resort 4ª Fase"/>
    <s v="308"/>
    <s v="Comissão"/>
    <x v="0"/>
    <s v="10/06/2024"/>
    <s v="10/06/2024"/>
    <s v="11/06/2024"/>
    <x v="8"/>
    <n v="21850"/>
    <s v="22.868.304/0001-08"/>
    <s v="Ocd Assessoria E Consultoria Empresarial Ltda"/>
  </r>
  <r>
    <s v="Edifício Paraíba"/>
    <s v="53.919.386/0001-04"/>
    <s v="53919386/000104"/>
    <x v="95"/>
    <s v="Edifício Paraíba"/>
    <s v="207"/>
    <s v="Comissão"/>
    <x v="0"/>
    <s v="11/06/2024"/>
    <s v="10/06/2024"/>
    <s v="11/06/2024"/>
    <x v="8"/>
    <n v="8970"/>
    <s v="708.788.897-87"/>
    <s v="SIMONE LUZETE CUNHA"/>
  </r>
  <r>
    <s v="961532"/>
    <s v="53.919.386/0001-04"/>
    <s v="53919386/000104"/>
    <x v="95"/>
    <s v="Edificio Praia D'Ofir"/>
    <s v="303"/>
    <s v="Comissão"/>
    <x v="0"/>
    <s v="14/06/2024"/>
    <s v="10/06/2024"/>
    <s v="11/06/2024"/>
    <x v="8"/>
    <n v="4370"/>
    <s v="032.267.097-71"/>
    <s v="TATHIANA PEREIRA CABRAL"/>
  </r>
  <r>
    <s v="402204"/>
    <s v="53.919.386/0001-04"/>
    <s v="53919386/000104"/>
    <x v="95"/>
    <s v="Jardim dos Arcos"/>
    <s v="1803"/>
    <s v="Comissão"/>
    <x v="0"/>
    <s v="19/06/2024"/>
    <s v="19/06/2024"/>
    <s v="20/06/2024"/>
    <x v="8"/>
    <n v="6900"/>
    <s v="444.355.687-72"/>
    <s v="Silvia Hiller Martins Penha"/>
  </r>
  <r>
    <s v="403039"/>
    <s v="53.919.386/0001-04"/>
    <s v="53919386/000104"/>
    <x v="95"/>
    <s v="Edifício Bernini"/>
    <s v="702"/>
    <s v="Comissão"/>
    <x v="0"/>
    <s v="12/06/2024"/>
    <s v="11/06/2024"/>
    <s v="12/06/2024"/>
    <x v="8"/>
    <n v="20078"/>
    <s v="955.328.467-15"/>
    <s v="Rogerio Lassance Vieitas"/>
  </r>
  <r>
    <s v="24130-082"/>
    <s v="53.919.386/0001-04"/>
    <s v="53919386/000104"/>
    <x v="95"/>
    <s v="Secundário"/>
    <s v="203"/>
    <s v="Venda"/>
    <x v="1"/>
    <s v="12/06/2024"/>
    <m/>
    <m/>
    <x v="5"/>
    <n v="6500"/>
    <s v="144.189.147-14"/>
    <s v="GABRIEL OLIVEIRA DE CARVALHO SENRA"/>
  </r>
  <r>
    <s v="401267"/>
    <s v="53.919.386/0001-04"/>
    <s v="53919386/000104"/>
    <x v="95"/>
    <s v="Sou + Icaraí/Garden"/>
    <s v="308"/>
    <s v="Comissão"/>
    <x v="0"/>
    <s v="17/06/2024"/>
    <s v="17/06/2024"/>
    <s v="18/06/2024"/>
    <x v="8"/>
    <n v="1610"/>
    <s v="101.019.207-84"/>
    <s v="CARLOS FREDERICO RANGEL DE MOURA"/>
  </r>
  <r>
    <s v="403163"/>
    <s v="53.919.386/0001-04"/>
    <s v="53919386/000104"/>
    <x v="95"/>
    <s v="Secundário"/>
    <s v="1002"/>
    <s v="Venda"/>
    <x v="1"/>
    <s v="17/06/2024"/>
    <m/>
    <m/>
    <x v="5"/>
    <n v="12750"/>
    <s v="821.834.657-00"/>
    <s v="Jorgina Da Costa Passos"/>
  </r>
  <r>
    <s v="403055"/>
    <s v="53.919.386/0001-04"/>
    <s v="53919386/000104"/>
    <x v="95"/>
    <s v="Edifício Aloymar"/>
    <s v="102/02"/>
    <s v="Comissão"/>
    <x v="0"/>
    <s v="19/06/2024"/>
    <s v="19/06/2024"/>
    <s v="20/06/2024"/>
    <x v="8"/>
    <n v="3450"/>
    <s v="115.497.787-06"/>
    <s v="Octacilio De Sousa Leite"/>
  </r>
  <r>
    <s v="24130-082"/>
    <s v="53.919.386/0001-04"/>
    <s v="53919386/000104"/>
    <x v="95"/>
    <s v="Secundário"/>
    <s v="203"/>
    <s v="Venda"/>
    <x v="0"/>
    <s v="18/06/2024"/>
    <s v="17/06/2024"/>
    <s v="20/06/2024"/>
    <x v="8"/>
    <n v="6500"/>
    <s v="144.189.147-14"/>
    <s v="GABRIEL OLIVEIRA DE CARVALHO SENRA"/>
  </r>
  <r>
    <s v="403420"/>
    <s v="53.919.386/0001-04"/>
    <s v="53919386/000104"/>
    <x v="95"/>
    <s v="Edifício Villa Catalunya"/>
    <s v="404"/>
    <s v="Comissão"/>
    <x v="0"/>
    <s v="20/06/2024"/>
    <s v="18/06/2024"/>
    <s v="19/06/2024"/>
    <x v="8"/>
    <n v="12650"/>
    <s v="032.794.977-52"/>
    <s v="Arlete Da Silva"/>
  </r>
  <r>
    <s v="403541"/>
    <s v="53.919.386/0001-04"/>
    <s v="53919386/000104"/>
    <x v="95"/>
    <s v="Visconde de Maua"/>
    <s v="201"/>
    <s v="Comissão"/>
    <x v="0"/>
    <s v="20/06/2024"/>
    <s v="20/06/2024"/>
    <s v="21/06/2024"/>
    <x v="8"/>
    <n v="6900"/>
    <s v="157.553.247-60"/>
    <s v="Julia De Melo Amaral"/>
  </r>
  <r>
    <s v="400695"/>
    <s v="53.919.386/0001-04"/>
    <s v="53919386/000104"/>
    <x v="95"/>
    <s v="Secundário"/>
    <m/>
    <s v="Venda"/>
    <x v="0"/>
    <s v="24/06/2024"/>
    <s v="25/06/2024"/>
    <s v="26/06/2024"/>
    <x v="8"/>
    <n v="13110"/>
    <s v="107.942.557-87"/>
    <s v="Jose Da Cunha Santos Touca"/>
  </r>
  <r>
    <s v="402979"/>
    <s v="53.919.386/0001-04"/>
    <s v="53919386/000104"/>
    <x v="95"/>
    <s v="Condomínio Monte Real"/>
    <s v="601"/>
    <s v="Comissão"/>
    <x v="0"/>
    <s v="28/06/2024"/>
    <s v="27/06/2024"/>
    <s v="28/06/2024"/>
    <x v="8"/>
    <n v="8510"/>
    <s v="515.042.357-20"/>
    <s v="Sandra Chacon Echebarrena"/>
  </r>
  <r>
    <s v="402860"/>
    <s v="53.919.386/0001-04"/>
    <s v="53919386/000104"/>
    <x v="95"/>
    <s v="Novo Jardim"/>
    <s v="1703"/>
    <s v="Comissão"/>
    <x v="0"/>
    <s v="25/06/2024"/>
    <s v="25/06/2024"/>
    <s v="26/06/2024"/>
    <x v="8"/>
    <n v="12535"/>
    <s v="219.856.777-68"/>
    <s v="Neusa Pereira Silva"/>
  </r>
  <r>
    <s v="400266"/>
    <s v="53.919.386/0001-04"/>
    <s v="53919386/000104"/>
    <x v="95"/>
    <s v="Secundário"/>
    <m/>
    <s v="Venda"/>
    <x v="0"/>
    <s v="28/06/2024"/>
    <s v="27/06/2024"/>
    <s v="28/06/2024"/>
    <x v="8"/>
    <n v="37200"/>
    <s v="080.706.087-90"/>
    <s v="Fabricio Silva Bernardo De Souza"/>
  </r>
  <r>
    <s v="305862"/>
    <s v="53.919.386/0001-04"/>
    <s v="53919386/000104"/>
    <x v="95"/>
    <s v="Premium Residence"/>
    <s v="1006"/>
    <m/>
    <x v="0"/>
    <s v="27/06/2024"/>
    <s v="27/06/2024"/>
    <s v="28/06/2024"/>
    <x v="8"/>
    <n v="11180"/>
    <s v="879.774.867-68"/>
    <s v="André Rabello Gonçalves Pereira"/>
  </r>
  <r>
    <s v="410930"/>
    <s v="53.919.386/0001-04"/>
    <s v="53919386/000104"/>
    <x v="95"/>
    <s v="Condomínio Parque Sol do Porto"/>
    <s v="102 bl 10"/>
    <s v="Comissão"/>
    <x v="0"/>
    <s v="13/11/2024"/>
    <s v="12/11/2024"/>
    <s v="13/11/2024"/>
    <x v="1"/>
    <n v="3105"/>
    <s v="119.897.467-21"/>
    <s v="Carla Porto De Oliveira Barreto"/>
  </r>
  <r>
    <s v="404452"/>
    <s v="53.919.386/0001-04"/>
    <s v="53919386/000104"/>
    <x v="95"/>
    <s v="Travessa Miracema"/>
    <s v="59"/>
    <s v="Comissão"/>
    <x v="0"/>
    <s v="02/07/2024"/>
    <s v="02/07/2024"/>
    <s v="03/07/2024"/>
    <x v="3"/>
    <n v="8030"/>
    <s v="005.464.427-57"/>
    <s v="Regina Coeli Roupa Araujo"/>
  </r>
  <r>
    <s v="403792"/>
    <s v="53.919.386/0001-04"/>
    <s v="53919386/000104"/>
    <x v="95"/>
    <s v="Rua Lopes da Cunha"/>
    <s v="104"/>
    <s v="Comissão"/>
    <x v="0"/>
    <s v="19/07/2024"/>
    <s v="19/07/2024"/>
    <s v="20/07/2024"/>
    <x v="3"/>
    <n v="8050"/>
    <s v="668.587.987-49"/>
    <s v="Fabio Do Nascimento Silva"/>
  </r>
  <r>
    <s v="405917"/>
    <s v="53.919.386/0001-04"/>
    <s v="53919386/000104"/>
    <x v="95"/>
    <s v="Tiradentes"/>
    <s v="1403"/>
    <s v="Comissão"/>
    <x v="0"/>
    <s v="24/07/2024"/>
    <s v="23/07/2024"/>
    <s v="24/07/2024"/>
    <x v="3"/>
    <n v="7590"/>
    <s v="113.459.427-53"/>
    <s v="Paulo Roberto Jorge Da Matta"/>
  </r>
  <r>
    <s v="404098"/>
    <s v="53.919.386/0001-04"/>
    <s v="53919386/000104"/>
    <x v="95"/>
    <s v="Edificio João Pessoa"/>
    <s v="102"/>
    <s v="Comissão"/>
    <x v="0"/>
    <s v="19/07/2024"/>
    <s v="18/07/2024"/>
    <s v="19/07/2024"/>
    <x v="3"/>
    <n v="12125"/>
    <s v="018.818.988-22"/>
    <s v="Maria Inês Pazoto Maurício"/>
  </r>
  <r>
    <s v="404908"/>
    <s v="53.919.386/0001-04"/>
    <s v="53919386/000104"/>
    <x v="95"/>
    <s v="Rua Presidente João Pessoa"/>
    <s v="07"/>
    <s v="Comissão"/>
    <x v="0"/>
    <s v="24/07/2024"/>
    <s v="19/07/2024"/>
    <s v="20/07/2024"/>
    <x v="3"/>
    <n v="13860"/>
    <s v="503.614.067-20"/>
    <s v="Carlos Adelar Lopes Moraes"/>
  </r>
  <r>
    <s v="401338"/>
    <s v="53.919.386/0001-04"/>
    <s v="53919386/000104"/>
    <x v="95"/>
    <s v="São Salvador"/>
    <s v="401"/>
    <s v="Comissão"/>
    <x v="0"/>
    <s v="25/07/2024"/>
    <s v="24/07/2024"/>
    <s v="25/07/2024"/>
    <x v="3"/>
    <n v="5290"/>
    <s v="501.323.427-15"/>
    <s v="Edilamar Sepulveda Rocha"/>
  </r>
  <r>
    <s v="401694"/>
    <s v="53.919.386/0001-04"/>
    <s v="53919386/000104"/>
    <x v="95"/>
    <s v="“CALLE FIRENZE”"/>
    <s v="1003"/>
    <s v="Comissão"/>
    <x v="0"/>
    <s v="29/07/2024"/>
    <s v="26/07/2024"/>
    <s v="27/07/2024"/>
    <x v="3"/>
    <n v="8740"/>
    <s v="553.405.207-49"/>
    <s v="MARCOS ARTUR LEMGRUBER"/>
  </r>
  <r>
    <s v="415442"/>
    <s v="53.919.386/0001-04"/>
    <s v="53919386/000104"/>
    <x v="95"/>
    <s v="Solar Cinco de Julho"/>
    <s v="701"/>
    <s v="Comissão"/>
    <x v="0"/>
    <s v="01/12/2024"/>
    <s v="28/11/2024"/>
    <s v="29/11/2024"/>
    <x v="1"/>
    <n v="5775"/>
    <s v="929.406.177-91"/>
    <s v="Marcos Brigido Cunha"/>
  </r>
  <r>
    <s v="401267"/>
    <s v="53.919.386/0001-04"/>
    <s v="53919386/000104"/>
    <x v="95"/>
    <s v="Sou + Icaraí/Garden"/>
    <s v="308"/>
    <s v="Comissão"/>
    <x v="0"/>
    <s v="21/05/2024"/>
    <s v="20/05/2024"/>
    <s v="21/05/2024"/>
    <x v="13"/>
    <n v="4669"/>
    <s v="101.019.207-84"/>
    <s v="CARLOS FREDERICO RANGEL DE MOURA"/>
  </r>
  <r>
    <s v="399627"/>
    <s v="53.919.386/0001-04"/>
    <s v="53919386/000104"/>
    <x v="95"/>
    <s v="Residencial “VENTURA”500"/>
    <s v="512"/>
    <s v="Comissão"/>
    <x v="0"/>
    <s v="21/05/2024"/>
    <s v="21/05/2024"/>
    <s v="22/05/2024"/>
    <x v="13"/>
    <n v="7200"/>
    <s v="022.231.927-50"/>
    <s v="DANIELA DE CNOP"/>
  </r>
  <r>
    <s v="401543"/>
    <s v="53.919.386/0001-04"/>
    <s v="53919386/000104"/>
    <x v="95"/>
    <s v="Rua Manoel Duarte, 36 - São Francisco"/>
    <s v="36"/>
    <s v="Comissão"/>
    <x v="0"/>
    <s v="22/05/2024"/>
    <s v="22/05/2024"/>
    <s v="23/05/2024"/>
    <x v="13"/>
    <n v="26450"/>
    <s v="983.157.737-04"/>
    <s v="JOÃO LAÉRCIO VILLELA AREIAS"/>
  </r>
  <r>
    <s v="400258"/>
    <s v="53.919.386/0001-04"/>
    <s v="53919386/000104"/>
    <x v="95"/>
    <s v="“TREND TOWER OFFICE” 09"/>
    <s v="1226"/>
    <s v="Comissão"/>
    <x v="0"/>
    <s v="21/05/2024"/>
    <s v="20/05/2024"/>
    <s v="21/05/2024"/>
    <x v="13"/>
    <n v="6900"/>
    <s v="053.788.197-25"/>
    <s v="IGOR CARVALHO DE ARAÚJO CUNHA"/>
  </r>
  <r>
    <s v="400344"/>
    <s v="53.919.386/0001-04"/>
    <s v="53919386/000104"/>
    <x v="95"/>
    <s v="Edifício Nilo Peçanha"/>
    <s v="703"/>
    <s v="Comissão"/>
    <x v="0"/>
    <s v="31/07/2024"/>
    <s v="31/07/2024"/>
    <s v="01/08/2024"/>
    <x v="0"/>
    <n v="12190"/>
    <s v="296.242.661-15"/>
    <s v="Claudio Souza Castello Branco"/>
  </r>
  <r>
    <s v="415590"/>
    <s v="53.919.386/0001-04"/>
    <s v="53919386/000104"/>
    <x v="95"/>
    <s v="Ventura Niteroi"/>
    <s v="407 Bloco D"/>
    <s v="Comissão"/>
    <x v="0"/>
    <s v="01/12/2024"/>
    <s v="28/11/2024"/>
    <s v="29/11/2024"/>
    <x v="1"/>
    <n v="8320"/>
    <s v="089.148.437-00"/>
    <s v="Higor Diniz Scaffo"/>
  </r>
  <r>
    <s v="405976"/>
    <s v="53.919.386/0001-04"/>
    <s v="53919386/000104"/>
    <x v="95"/>
    <s v="Conjunto Residencial Camilo Silva"/>
    <s v="101"/>
    <s v="Comissão"/>
    <x v="0"/>
    <s v="31/07/2024"/>
    <s v="30/07/2024"/>
    <s v="31/07/2024"/>
    <x v="3"/>
    <n v="3507.5"/>
    <s v="055.682.987-50"/>
    <s v="Maria Da Conceição Ribeiro Dos Santos"/>
  </r>
  <r>
    <s v="971739"/>
    <s v="53.919.386/0001-04"/>
    <s v="53919386/000104"/>
    <x v="95"/>
    <s v="Rua Visconde de Morais 205"/>
    <s v="Casa"/>
    <s v="Comissão"/>
    <x v="0"/>
    <s v="22/05/2024"/>
    <s v="21/05/2024"/>
    <s v="22/05/2024"/>
    <x v="13"/>
    <n v="10450"/>
    <s v="113.514.547-49"/>
    <s v="Eliane Pires de Campos Monteiro de Barros"/>
  </r>
  <r>
    <s v="971739"/>
    <s v="53.919.386/0001-04"/>
    <s v="53919386/000104"/>
    <x v="95"/>
    <s v="Rua Visconde de Morais 205"/>
    <s v="Casa"/>
    <s v="Comissão"/>
    <x v="0"/>
    <s v="22/05/2024"/>
    <s v="21/05/2024"/>
    <s v="22/05/2024"/>
    <x v="13"/>
    <n v="10450"/>
    <s v="306.601.227-15"/>
    <s v="Elizabeth Pires de Campos Souza"/>
  </r>
  <r>
    <s v="ENSEADA PARK"/>
    <s v="53.919.386/0001-04"/>
    <s v="53919386/000104"/>
    <x v="95"/>
    <s v="Rua Professor Heitor Carrilho, 1"/>
    <s v="807"/>
    <s v="Comissão"/>
    <x v="0"/>
    <s v="24/05/2024"/>
    <s v="23/05/2024"/>
    <s v="24/05/2024"/>
    <x v="13"/>
    <n v="9660"/>
    <s v="080.597.797-02"/>
    <s v="MANOEL MIRANDA SERGIO"/>
  </r>
  <r>
    <s v="400742"/>
    <s v="53.919.386/0001-04"/>
    <s v="53919386/000104"/>
    <x v="95"/>
    <s v="Rua DRº Mario Vianna"/>
    <s v="369"/>
    <s v="Venda"/>
    <x v="1"/>
    <s v="08/08/2024"/>
    <m/>
    <m/>
    <x v="5"/>
    <n v="4082.5"/>
    <s v="184.380.847-10"/>
    <s v="ALVARO ANTÔNIO NASCIMENTO CHAVES"/>
  </r>
  <r>
    <s v="398717"/>
    <s v="53.919.386/0001-04"/>
    <s v="53919386/000104"/>
    <x v="95"/>
    <s v="Ventura Niteroi"/>
    <s v="500"/>
    <s v="Comissão"/>
    <x v="0"/>
    <s v="24/05/2024"/>
    <s v="24/05/2024"/>
    <s v="25/05/2024"/>
    <x v="13"/>
    <n v="7200"/>
    <s v="054.339.487-57"/>
    <s v="FLÁVIA ARAGÃO SIMÕES"/>
  </r>
  <r>
    <s v="397852"/>
    <s v="53.919.386/0001-04"/>
    <s v="53919386/000104"/>
    <x v="95"/>
    <s v="''TOUR DE GALES''"/>
    <s v="704"/>
    <s v="Comissão"/>
    <x v="0"/>
    <s v="25/05/2024"/>
    <s v="24/05/2024"/>
    <s v="25/05/2024"/>
    <x v="13"/>
    <n v="10235"/>
    <s v="040.639.297-87"/>
    <s v="DEMOSTINA DA SILVA ALVARES"/>
  </r>
  <r>
    <s v="415442"/>
    <s v="53.919.386/0001-04"/>
    <s v="53919386/000104"/>
    <x v="95"/>
    <s v="Solar Cinco de Julho"/>
    <s v="701"/>
    <s v="Comissão"/>
    <x v="0"/>
    <s v="01/12/2024"/>
    <s v="28/11/2024"/>
    <s v="29/11/2024"/>
    <x v="1"/>
    <n v="5775"/>
    <s v="000.030.877-35"/>
    <s v="Luciana Brigido Cunha"/>
  </r>
  <r>
    <s v="401694"/>
    <s v="53.919.386/0001-04"/>
    <s v="53919386/000104"/>
    <x v="95"/>
    <s v="“CALLE FIRENZE”"/>
    <s v="1003"/>
    <s v="Comissão"/>
    <x v="0"/>
    <s v="28/05/2024"/>
    <s v="27/05/2024"/>
    <s v="28/05/2024"/>
    <x v="13"/>
    <n v="8740"/>
    <s v="553.405.207-49"/>
    <s v="MARCOS ARTUR LEMGRUBER"/>
  </r>
  <r>
    <s v="412872"/>
    <s v="53.919.386/0001-04"/>
    <s v="53919386/000104"/>
    <x v="95"/>
    <s v="Condomínio Itaipu Garden Hill"/>
    <s v="306/02"/>
    <s v="Comissão"/>
    <x v="0"/>
    <s v="25/11/2024"/>
    <s v="22/11/2024"/>
    <s v="25/11/2024"/>
    <x v="1"/>
    <n v="4950"/>
    <s v="519.511.427-72"/>
    <s v="Lilia De Queiroz Benicio"/>
  </r>
  <r>
    <s v="961532"/>
    <s v="53.919.386/0001-04"/>
    <s v="53919386/000104"/>
    <x v="95"/>
    <s v="Edificio Praia D'Ofir"/>
    <s v="303"/>
    <s v="Comissão"/>
    <x v="0"/>
    <s v="14/08/2024"/>
    <s v="09/08/2024"/>
    <s v="10/08/2024"/>
    <x v="0"/>
    <n v="4370"/>
    <s v="032.267.097-71"/>
    <s v="TATHIANA PEREIRA CABRAL"/>
  </r>
  <r>
    <s v="416308"/>
    <s v="53.919.386/0001-04"/>
    <s v="53919386/000104"/>
    <x v="95"/>
    <s v="NIRVANA PRAIA BOUTIQUE"/>
    <s v="104  BL 01"/>
    <s v="Comissão"/>
    <x v="0"/>
    <s v="18/11/2024"/>
    <s v="18/11/2024"/>
    <s v="19/11/2024"/>
    <x v="1"/>
    <n v="29250"/>
    <s v="103.340.597-39"/>
    <s v="MATHEUS PIMENTEL PILOTTO"/>
  </r>
  <r>
    <s v="412076"/>
    <s v="53.919.386/0001-04"/>
    <s v="53919386/000104"/>
    <x v="95"/>
    <s v="Secundário"/>
    <s v="1402"/>
    <s v="Venda"/>
    <x v="0"/>
    <s v="18/11/2024"/>
    <s v="14/11/2024"/>
    <s v="16/11/2024"/>
    <x v="1"/>
    <n v="10395"/>
    <s v="783.995.727-72"/>
    <s v="Jean Claude Blaffeder"/>
  </r>
  <r>
    <s v="403323"/>
    <s v="53.919.386/0001-04"/>
    <s v="53919386/000104"/>
    <x v="95"/>
    <s v="Condomínio Portal do Verde"/>
    <s v="101"/>
    <s v="Comissão"/>
    <x v="0"/>
    <s v="15/08/2024"/>
    <s v="13/08/2024"/>
    <s v="14/08/2024"/>
    <x v="0"/>
    <n v="6900"/>
    <s v="864.868.027-15"/>
    <s v="Eduardo Sant Anna Dos Reis"/>
  </r>
  <r>
    <s v="415442"/>
    <s v="53.919.386/0001-04"/>
    <s v="53919386/000104"/>
    <x v="95"/>
    <s v="Solar Cinco de Julho"/>
    <s v="701"/>
    <s v="Comissão"/>
    <x v="0"/>
    <s v="01/12/2024"/>
    <s v="28/11/2024"/>
    <s v="29/11/2024"/>
    <x v="1"/>
    <n v="5775"/>
    <s v="783.838.627-68"/>
    <s v="Americo Brigido Cunha"/>
  </r>
  <r>
    <s v="410086"/>
    <s v="53.919.386/0001-04"/>
    <s v="53919386/000104"/>
    <x v="95"/>
    <s v="Edificio Vitoria"/>
    <s v="1"/>
    <s v="Comissão"/>
    <x v="0"/>
    <s v="19/09/2024"/>
    <s v="23/09/2024"/>
    <s v="24/09/2024"/>
    <x v="2"/>
    <n v="6930"/>
    <s v="330.094.737-53"/>
    <s v="Hercílio Moniz Dantas"/>
  </r>
  <r>
    <s v="409590"/>
    <s v="53.919.386/0001-04"/>
    <s v="53919386/000104"/>
    <x v="95"/>
    <s v="Condomìnio João Batista"/>
    <s v="504"/>
    <s v="Comissão"/>
    <x v="0"/>
    <s v="01/10/2024"/>
    <s v="01/10/2024"/>
    <s v="02/10/2024"/>
    <x v="9"/>
    <n v="10810"/>
    <s v="391.271.417-72"/>
    <s v="Antônio José Ramalho Borges"/>
  </r>
  <r>
    <s v="406765"/>
    <s v="53.919.386/0001-04"/>
    <s v="53919386/000104"/>
    <x v="95"/>
    <s v="ANDRE VICTOR II"/>
    <s v="703"/>
    <s v="Comissão"/>
    <x v="0"/>
    <s v="03/12/2024"/>
    <s v="02/12/2024"/>
    <s v="03/12/2024"/>
    <x v="10"/>
    <n v="13340"/>
    <s v="020.797.047-53"/>
    <s v="Maria Magdalena Da Silva Kane"/>
  </r>
  <r>
    <s v="416277"/>
    <s v="53.919.386/0001-04"/>
    <s v="53919386/000104"/>
    <x v="95"/>
    <s v="Rua F"/>
    <s v="60 - Fazenda Mofreita LT 47 Casa 1"/>
    <s v="Comissão"/>
    <x v="0"/>
    <s v="19/11/2024"/>
    <s v="21/11/2024"/>
    <s v="22/11/2024"/>
    <x v="1"/>
    <n v="7762.5"/>
    <s v="339.247.247-68"/>
    <s v="Americo Machado Borges"/>
  </r>
  <r>
    <s v="405141"/>
    <s v="53.919.386/0001-04"/>
    <s v="53919386/000104"/>
    <x v="95"/>
    <s v="SOUL FONSECA CONSTRUÇÃO SPE LTDA"/>
    <s v="401"/>
    <s v="Comissão"/>
    <x v="0"/>
    <s v="15/10/2024"/>
    <s v="15/10/2024"/>
    <s v="16/10/2024"/>
    <x v="9"/>
    <n v="5756.52"/>
    <s v="24.591.942/0001-50"/>
    <s v="CONSTRUTEC CONSTRUÇÃO E NEGÓCIOS IMOBILIÁRIOS LTDA"/>
  </r>
  <r>
    <s v="411288"/>
    <s v="53.919.386/0001-04"/>
    <s v="53919386/000104"/>
    <x v="95"/>
    <s v="Edifício Eça de Queiroz"/>
    <s v="1204"/>
    <s v="Comissão"/>
    <x v="0"/>
    <s v="21/10/2024"/>
    <s v="18/10/2024"/>
    <s v="19/10/2024"/>
    <x v="9"/>
    <n v="4600"/>
    <s v="090.965.257-01"/>
    <s v="Jose Paulo Macci Junior"/>
  </r>
  <r>
    <s v="411288"/>
    <s v="53.919.386/0001-04"/>
    <s v="53919386/000104"/>
    <x v="95"/>
    <s v="Edifício Eça de Queiroz"/>
    <s v="1204"/>
    <s v="Comissão"/>
    <x v="0"/>
    <s v="21/10/2024"/>
    <s v="17/10/2024"/>
    <s v="18/10/2024"/>
    <x v="9"/>
    <n v="4600"/>
    <s v="099.905.877-01"/>
    <s v="Juliana Paula Macci"/>
  </r>
  <r>
    <s v="417333"/>
    <s v="53.919.386/0001-04"/>
    <s v="53919386/000104"/>
    <x v="95"/>
    <s v="Secundário"/>
    <s v="301"/>
    <s v="Venda"/>
    <x v="0"/>
    <s v="03/12/2024"/>
    <s v="02/12/2024"/>
    <s v="03/12/2024"/>
    <x v="10"/>
    <n v="8550"/>
    <s v="687.455.677-00"/>
    <s v="Sandra Rios"/>
  </r>
  <r>
    <s v="399762"/>
    <s v="53.919.386/0001-04"/>
    <s v="53919386/000104"/>
    <x v="95"/>
    <s v="SOLAR CLUBE DAS PRAIAS"/>
    <s v="603"/>
    <s v="Comissão"/>
    <x v="0"/>
    <s v="03/07/2024"/>
    <s v="03/07/2024"/>
    <s v="04/07/2024"/>
    <x v="3"/>
    <n v="7200"/>
    <s v="729.159.607-63"/>
    <s v="EDSON PAES TAVARES"/>
  </r>
  <r>
    <s v="959372"/>
    <s v="53.919.386/0001-04"/>
    <s v="53919386/000104"/>
    <x v="95"/>
    <s v="Ingá Offices"/>
    <s v="801"/>
    <s v="Comissão"/>
    <x v="0"/>
    <s v="09/07/2024"/>
    <s v="08/07/2024"/>
    <s v="09/07/2024"/>
    <x v="3"/>
    <n v="4600"/>
    <s v="277.917.267-34"/>
    <s v="Guilherme Guedes Figueiredo"/>
  </r>
  <r>
    <s v="403357"/>
    <s v="53.919.386/0001-04"/>
    <s v="53919386/000104"/>
    <x v="95"/>
    <s v="Ed Serra zul"/>
    <s v="1004"/>
    <s v="Comissão"/>
    <x v="0"/>
    <s v="05/07/2024"/>
    <s v="04/07/2024"/>
    <s v="05/07/2024"/>
    <x v="3"/>
    <n v="4715"/>
    <s v="232.219.097-72"/>
    <s v="Mauricio Abreu Silveira"/>
  </r>
  <r>
    <s v="403685"/>
    <s v="53.919.386/0001-04"/>
    <s v="53919386/000104"/>
    <x v="95"/>
    <s v="Edifício São Pedro"/>
    <s v="205"/>
    <s v="Comissão"/>
    <x v="0"/>
    <s v="08/07/2024"/>
    <s v="08/07/2024"/>
    <s v="09/07/2024"/>
    <x v="3"/>
    <n v="6900"/>
    <s v="490.985.787-72"/>
    <s v="Marco Antonio Guasti Conti"/>
  </r>
  <r>
    <s v="404048"/>
    <s v="53.919.386/0001-04"/>
    <s v="53919386/000104"/>
    <x v="95"/>
    <s v="Galeria da Paz"/>
    <s v="1207"/>
    <s v="Comissão"/>
    <x v="0"/>
    <s v="08/07/2024"/>
    <s v="05/07/2024"/>
    <s v="06/07/2024"/>
    <x v="3"/>
    <n v="4333.33"/>
    <s v="485.132.377-87"/>
    <s v="PAULO RENATO CORDEIRO"/>
  </r>
  <r>
    <s v="405160"/>
    <s v="53.919.386/0001-04"/>
    <s v="53919386/000104"/>
    <x v="95"/>
    <s v="Rua Tapajós"/>
    <s v="26"/>
    <s v="Comissão"/>
    <x v="1"/>
    <s v="09/07/2024"/>
    <m/>
    <m/>
    <x v="5"/>
    <n v="13800"/>
    <s v="051.714.097-73"/>
    <s v="Mario Luis Pires Gonçalves Ribeiro"/>
  </r>
  <r>
    <s v="405160"/>
    <s v="53.919.386/0001-04"/>
    <s v="53919386/000104"/>
    <x v="95"/>
    <s v="Rua Tapajós"/>
    <s v="26"/>
    <s v="Comissão"/>
    <x v="1"/>
    <s v="10/07/2024"/>
    <m/>
    <m/>
    <x v="5"/>
    <n v="6900"/>
    <s v="051.714.097-73"/>
    <s v="Mario Luis Pires Gonçalves Ribeiro"/>
  </r>
  <r>
    <s v="405160"/>
    <s v="53.919.386/0001-04"/>
    <s v="53919386/000104"/>
    <x v="95"/>
    <s v="Rua Tapajós"/>
    <s v="26"/>
    <s v="Comissão"/>
    <x v="1"/>
    <s v="10/07/2024"/>
    <m/>
    <m/>
    <x v="5"/>
    <n v="6900"/>
    <s v="051.714.097-73"/>
    <s v="Mario Luis Pires Gonçalves Ribeiro"/>
  </r>
  <r>
    <s v="401267"/>
    <s v="53.919.386/0001-04"/>
    <s v="53919386/000104"/>
    <x v="95"/>
    <s v="Sou + Icaraí/Garden"/>
    <s v="308"/>
    <s v="Comissão"/>
    <x v="0"/>
    <s v="15/07/2024"/>
    <s v="17/07/2024"/>
    <s v="18/07/2024"/>
    <x v="3"/>
    <n v="1610"/>
    <s v="101.019.207-84"/>
    <s v="CARLOS FREDERICO RANGEL DE MOURA"/>
  </r>
  <r>
    <s v="404429"/>
    <s v="53.919.386/0001-04"/>
    <s v="53919386/000104"/>
    <x v="95"/>
    <s v="INGÁ IMPERIAL"/>
    <s v="301"/>
    <s v="Comissão"/>
    <x v="0"/>
    <s v="16/07/2024"/>
    <s v="12/07/2024"/>
    <s v="13/07/2024"/>
    <x v="3"/>
    <n v="26450"/>
    <s v="086.735.957-97"/>
    <s v="Mariana Lindenberg Gomes"/>
  </r>
  <r>
    <s v="405763"/>
    <s v="53.919.386/0001-04"/>
    <s v="53919386/000104"/>
    <x v="95"/>
    <s v="NOVOLAR GREEN LIFE"/>
    <s v="1709"/>
    <s v="Comissão"/>
    <x v="0"/>
    <s v="19/07/2024"/>
    <s v="16/07/2024"/>
    <s v="17/07/2024"/>
    <x v="3"/>
    <n v="10185"/>
    <s v="720.495.967-15"/>
    <s v="Christina Noya Chalcoff"/>
  </r>
  <r>
    <s v="411219"/>
    <s v="53.919.386/0001-04"/>
    <s v="53919386/000104"/>
    <x v="95"/>
    <s v="Secundário"/>
    <s v="1501"/>
    <s v="Venda"/>
    <x v="0"/>
    <s v="25/10/2024"/>
    <s v="23/10/2024"/>
    <s v="24/10/2024"/>
    <x v="9"/>
    <n v="55200"/>
    <s v="068.754.027-50"/>
    <s v="Juter Isensse Neto"/>
  </r>
  <r>
    <s v="411177"/>
    <s v="53.919.386/0001-04"/>
    <s v="53919386/000104"/>
    <x v="95"/>
    <s v="Ventura Niteroi"/>
    <s v="506"/>
    <s v="Comissão"/>
    <x v="0"/>
    <s v="03/12/2024"/>
    <s v="03/12/2024"/>
    <s v="04/12/2024"/>
    <x v="10"/>
    <n v="8970"/>
    <s v="033.757.707-23"/>
    <s v="André Eduardo Mendonça Silva"/>
  </r>
  <r>
    <s v="Edifício Paraíba"/>
    <s v="53.919.386/0001-04"/>
    <s v="53919386/000104"/>
    <x v="95"/>
    <s v="Edifício Paraíba"/>
    <s v="207"/>
    <s v="Comissão"/>
    <x v="1"/>
    <s v="31/05/2024"/>
    <m/>
    <m/>
    <x v="5"/>
    <n v="8970"/>
    <s v="708.788.897-87"/>
    <s v="SIMONE LUZETE CUNHA"/>
  </r>
  <r>
    <s v="Edifício Paraíba"/>
    <s v="53.919.386/0001-04"/>
    <s v="53919386/000104"/>
    <x v="95"/>
    <s v="Edifício Paraíba"/>
    <s v="207"/>
    <s v="Comissão"/>
    <x v="1"/>
    <s v="05/06/2024"/>
    <m/>
    <m/>
    <x v="5"/>
    <n v="8970"/>
    <s v="708.788.897-87"/>
    <s v="SIMONE LUZETE CUNHA"/>
  </r>
  <r>
    <s v="401599"/>
    <s v="53.919.386/0001-04"/>
    <s v="53919386/000104"/>
    <x v="95"/>
    <s v="“VIVENDA DE ICARAÍ’’"/>
    <s v="307"/>
    <s v="Comissão"/>
    <x v="0"/>
    <s v="31/05/2024"/>
    <s v="31/05/2024"/>
    <s v="01/06/2024"/>
    <x v="8"/>
    <n v="5980"/>
    <s v="849.362.317-20"/>
    <s v="Luiz Eduardo Portugal Pereira Lima"/>
  </r>
  <r>
    <s v="Terramarine 1202"/>
    <s v="53.919.386/0001-04"/>
    <s v="53919386/000104"/>
    <x v="95"/>
    <s v="Terramarine 1202"/>
    <s v="1202"/>
    <s v="Comissão"/>
    <x v="0"/>
    <s v="24/10/2024"/>
    <s v="22/10/2024"/>
    <s v="23/10/2024"/>
    <x v="9"/>
    <n v="30315"/>
    <s v="019.055.907-17"/>
    <s v="Neilson de Souza Silva"/>
  </r>
  <r>
    <s v="407436"/>
    <s v="53.919.386/0001-04"/>
    <s v="53919386/000104"/>
    <x v="95"/>
    <s v="Rua B, 95 - Lote 95 - Recanto de Itaipua"/>
    <s v="Lote 95"/>
    <s v="Comissão"/>
    <x v="0"/>
    <s v="06/09/2024"/>
    <s v="04/09/2024"/>
    <s v="05/09/2024"/>
    <x v="2"/>
    <n v="15750"/>
    <s v="084.138.637-40"/>
    <s v="Flavia Rosalem Mensch"/>
  </r>
  <r>
    <s v="399778"/>
    <s v="53.919.386/0001-04"/>
    <s v="53919386/000104"/>
    <x v="95"/>
    <s v="Residencial La Parva"/>
    <s v="1303"/>
    <s v="Comissão"/>
    <x v="0"/>
    <s v="05/09/2024"/>
    <s v="04/09/2024"/>
    <s v="05/09/2024"/>
    <x v="2"/>
    <n v="7080"/>
    <s v="116.512.037-25"/>
    <s v="Grace Machado Miranda"/>
  </r>
  <r>
    <s v="Rua João Rodrigues de Oliveira"/>
    <s v="53.919.386/0001-04"/>
    <s v="53919386/000104"/>
    <x v="95"/>
    <s v="Rua João Rodrigues de Oliveira, n° 103"/>
    <m/>
    <s v="Comissão"/>
    <x v="1"/>
    <s v="29/10/2024"/>
    <m/>
    <m/>
    <x v="5"/>
    <n v="18920"/>
    <s v="186.960.827-53"/>
    <s v="Wanderley Cardoso Anello"/>
  </r>
  <r>
    <s v="1009748"/>
    <s v="53.919.386/0001-04"/>
    <s v="53919386/000104"/>
    <x v="95"/>
    <s v="Primario"/>
    <s v="608"/>
    <s v="Venda"/>
    <x v="0"/>
    <s v="09/09/2024"/>
    <s v="09/09/2024"/>
    <s v="10/09/2024"/>
    <x v="2"/>
    <n v="3832.5"/>
    <s v="037.227.797-74"/>
    <s v="DANIEL SILVADO MENDES"/>
  </r>
  <r>
    <s v="1009748"/>
    <s v="53.919.386/0001-04"/>
    <s v="53919386/000104"/>
    <x v="95"/>
    <s v="Primario"/>
    <s v="608"/>
    <s v="Venda"/>
    <x v="0"/>
    <s v="09/09/2024"/>
    <s v="09/09/2024"/>
    <s v="10/09/2024"/>
    <x v="2"/>
    <n v="4562.5"/>
    <s v="072.995.197-98"/>
    <s v="CRISTINA SILVADO BIHL"/>
  </r>
  <r>
    <s v="408738"/>
    <s v="53.919.386/0001-04"/>
    <s v="53919386/000104"/>
    <x v="95"/>
    <s v="Secundário"/>
    <m/>
    <s v="Venda"/>
    <x v="0"/>
    <s v="06/09/2024"/>
    <s v="06/09/2024"/>
    <s v="07/09/2024"/>
    <x v="2"/>
    <n v="11960"/>
    <s v="076.936.287-70"/>
    <s v="Edna Rejane Camara"/>
  </r>
  <r>
    <s v="400742"/>
    <s v="53.919.386/0001-04"/>
    <s v="53919386/000104"/>
    <x v="95"/>
    <s v="Rua DRº Mario Vianna"/>
    <s v="369"/>
    <s v="Venda"/>
    <x v="0"/>
    <s v="12/09/2024"/>
    <s v="10/09/2024"/>
    <s v="12/09/2024"/>
    <x v="2"/>
    <n v="4082.5"/>
    <s v="184.380.847-10"/>
    <s v="ALVARO ANTÔNIO NASCIMENTO CHAVES"/>
  </r>
  <r>
    <s v="405301"/>
    <s v="53.919.386/0001-04"/>
    <s v="53919386/000104"/>
    <x v="95"/>
    <s v="Reserva Pendotiba II"/>
    <s v="711"/>
    <s v="Comissão"/>
    <x v="0"/>
    <s v="10/09/2024"/>
    <s v="10/09/2024"/>
    <s v="11/09/2024"/>
    <x v="2"/>
    <n v="6900"/>
    <s v="094.881.527-29"/>
    <s v="Rodrigo Franco De Souza Leite"/>
  </r>
  <r>
    <s v="398321"/>
    <s v="53.919.386/0001-04"/>
    <s v="53919386/000104"/>
    <x v="95"/>
    <s v="Edifício Vila Flor"/>
    <s v="803"/>
    <s v="Comissão"/>
    <x v="1"/>
    <s v="16/09/2024"/>
    <m/>
    <m/>
    <x v="5"/>
    <n v="28520"/>
    <s v="096.317.887-33"/>
    <s v="Estefano José Da Costa"/>
  </r>
  <r>
    <s v="416849"/>
    <s v="53.919.386/0001-04"/>
    <s v="53919386/000104"/>
    <x v="95"/>
    <s v="Secundário"/>
    <s v="551"/>
    <s v="Venda"/>
    <x v="0"/>
    <s v="06/12/2024"/>
    <s v="06/12/2024"/>
    <s v="07/12/2024"/>
    <x v="10"/>
    <n v="4500"/>
    <s v="101.898.157-87"/>
    <s v="Jose Luiz Nunes Ruiz"/>
  </r>
  <r>
    <s v="416277"/>
    <s v="53.919.386/0001-04"/>
    <s v="53919386/000104"/>
    <x v="95"/>
    <s v="Rua F"/>
    <s v="60 - Fazenda Mofreita LT 47 Casa 1"/>
    <s v="Comissão"/>
    <x v="0"/>
    <s v="05/12/2024"/>
    <s v="05/12/2024"/>
    <s v="06/12/2024"/>
    <x v="10"/>
    <n v="7762.5"/>
    <s v="339.247.247-68"/>
    <s v="Americo Machado Borges"/>
  </r>
  <r>
    <s v="Avenida Quintino Bocaiúva , 31"/>
    <s v="53.919.386/0001-04"/>
    <s v="53919386/000104"/>
    <x v="95"/>
    <s v="Avenida Quintino Bocaiúva , 311"/>
    <s v="603"/>
    <s v="Comissão"/>
    <x v="0"/>
    <s v="05/12/2024"/>
    <s v="05/12/2024"/>
    <s v="06/12/2024"/>
    <x v="10"/>
    <n v="9900"/>
    <s v="11.699.548/0001-98"/>
    <s v="AMSC – ADMINISTRAÇÃO E LOCAÇÃO DE IMÓVEIS  PRÓPRIOS LTDA"/>
  </r>
  <r>
    <s v="404062"/>
    <s v="53.919.386/0001-04"/>
    <s v="53919386/000104"/>
    <x v="95"/>
    <s v="Ventura Niteroi"/>
    <s v="704 bl 02"/>
    <s v="Comissão"/>
    <x v="0"/>
    <s v="09/12/2024"/>
    <s v="11/12/2024"/>
    <s v="12/12/2024"/>
    <x v="10"/>
    <n v="9890"/>
    <s v="032.243.827-67"/>
    <s v="Karla Lima Da Costa Correa"/>
  </r>
  <r>
    <s v="417973"/>
    <s v="53.919.386/0001-04"/>
    <s v="53919386/000104"/>
    <x v="95"/>
    <s v="Condomínio Edifício Marbella"/>
    <s v="602"/>
    <s v="Comissão"/>
    <x v="0"/>
    <s v="09/12/2024"/>
    <s v="06/12/2024"/>
    <s v="09/12/2024"/>
    <x v="10"/>
    <n v="9450"/>
    <s v="093.014.127-05"/>
    <s v="Priscila Trasmontano Farias"/>
  </r>
  <r>
    <s v="417330"/>
    <s v="53.919.386/0001-04"/>
    <s v="53919386/000104"/>
    <x v="95"/>
    <s v="Edifíco Fontainebleau"/>
    <s v="802"/>
    <s v="Comissão"/>
    <x v="0"/>
    <s v="09/12/2024"/>
    <s v="06/12/2024"/>
    <s v="07/12/2024"/>
    <x v="10"/>
    <n v="9620"/>
    <s v="366.999.007-06"/>
    <s v="Ricardo Gonçalves Puppin"/>
  </r>
  <r>
    <s v="416849"/>
    <s v="53.919.386/0001-04"/>
    <s v="53919386/000104"/>
    <x v="95"/>
    <s v="Secundário"/>
    <s v="551"/>
    <s v="Venda"/>
    <x v="0"/>
    <s v="10/12/2024"/>
    <s v="10/12/2024"/>
    <s v="11/12/2024"/>
    <x v="10"/>
    <n v="2250"/>
    <s v="101.898.157-87"/>
    <s v="Jose Luiz Nunes Ruiz"/>
  </r>
  <r>
    <s v="410930"/>
    <s v="53.919.386/0001-04"/>
    <s v="53919386/000104"/>
    <x v="95"/>
    <s v="Condomínio Parque Sol do Porto"/>
    <s v="102 bl 10"/>
    <s v="Comissão"/>
    <x v="0"/>
    <s v="11/12/2024"/>
    <s v="10/12/2024"/>
    <s v="11/12/2024"/>
    <x v="10"/>
    <n v="3795"/>
    <s v="119.897.467-21"/>
    <s v="Carla Porto De Oliveira Barreto"/>
  </r>
  <r>
    <s v="417522"/>
    <s v="53.919.386/0001-04"/>
    <s v="53919386/000104"/>
    <x v="95"/>
    <s v="UP ICARAÍ STUDIO BOUTIQUE"/>
    <s v="602"/>
    <s v="Comissão"/>
    <x v="0"/>
    <s v="11/12/2024"/>
    <s v="11/12/2024"/>
    <s v="12/12/2024"/>
    <x v="10"/>
    <n v="10471.5"/>
    <s v="133.453.597-31"/>
    <s v="Mariana Aguiar Do Vale Porto"/>
  </r>
  <r>
    <s v="417709"/>
    <s v="53.919.386/0001-04"/>
    <s v="53919386/000104"/>
    <x v="95"/>
    <s v="Pronto"/>
    <s v="203"/>
    <s v="Prontos"/>
    <x v="0"/>
    <s v="20/12/2024"/>
    <s v="11/12/2024"/>
    <s v="12/12/2024"/>
    <x v="10"/>
    <n v="7040"/>
    <s v="084.859.667-67"/>
    <s v="Cristiane Oliveira Da Silveira Zarro"/>
  </r>
  <r>
    <s v="418167"/>
    <s v="53.919.386/0001-04"/>
    <s v="53919386/000104"/>
    <x v="95"/>
    <s v="Avenida Quintino Bocaiúva"/>
    <s v="311/604"/>
    <s v="Comissão"/>
    <x v="0"/>
    <s v="12/12/2024"/>
    <s v="11/12/2024"/>
    <s v="12/12/2024"/>
    <x v="10"/>
    <n v="10395"/>
    <s v="11.699.548/0001-98"/>
    <s v="Amsc – Administração E Locação De Imóveis  Próprios Ltda"/>
  </r>
  <r>
    <s v="410464"/>
    <s v="53.919.386/0001-04"/>
    <s v="53919386/000104"/>
    <x v="95"/>
    <s v="ELISIO PAULO VIEIRA"/>
    <s v="404"/>
    <s v="Comissão"/>
    <x v="0"/>
    <s v="16/12/2024"/>
    <s v="12/12/2024"/>
    <s v="16/12/2024"/>
    <x v="10"/>
    <n v="3450"/>
    <s v="639.693.607-06"/>
    <s v="João Batista Bastos Alves"/>
  </r>
  <r>
    <s v="417343"/>
    <s v="53.919.386/0001-04"/>
    <s v="53919386/000104"/>
    <x v="95"/>
    <s v="Pronto"/>
    <m/>
    <s v="Prontos"/>
    <x v="0"/>
    <s v="30/12/2024"/>
    <s v="27/12/2024"/>
    <s v="28/12/2024"/>
    <x v="10"/>
    <n v="21825"/>
    <s v="083.750.717-06"/>
    <s v="José Fernando Machado De Souza"/>
  </r>
  <r>
    <s v="Ref 1015756"/>
    <s v="53.919.386/0001-04"/>
    <s v="53919386/000104"/>
    <x v="95"/>
    <s v="Pronto"/>
    <m/>
    <s v="Prontos"/>
    <x v="1"/>
    <s v="02/01/2025"/>
    <m/>
    <m/>
    <x v="5"/>
    <n v="14960"/>
    <s v="038.811.167-45"/>
    <s v="CARLOS ALBERTO PERES KRYKHTINE"/>
  </r>
  <r>
    <s v="418835"/>
    <s v="53.919.386/0001-04"/>
    <s v="53919386/000104"/>
    <x v="95"/>
    <s v="Rua Coronel Júlio Froes"/>
    <s v="13"/>
    <s v="Comissão"/>
    <x v="0"/>
    <s v="06/01/2025"/>
    <s v="03/01/2025"/>
    <s v="06/01/2025"/>
    <x v="4"/>
    <n v="3847.5"/>
    <s v="006.678.297-09"/>
    <s v="Adriana Vieira Hees"/>
  </r>
  <r>
    <s v="418835"/>
    <s v="53.919.386/0001-04"/>
    <s v="53919386/000104"/>
    <x v="95"/>
    <s v="Rua Coronel Júlio Froes"/>
    <s v="13"/>
    <s v="Comissão"/>
    <x v="0"/>
    <s v="06/01/2025"/>
    <s v="03/01/2025"/>
    <s v="06/01/2025"/>
    <x v="4"/>
    <n v="3847.5"/>
    <s v="014.274.977-02"/>
    <s v="Bernardo Vieira Hees"/>
  </r>
  <r>
    <s v="413906"/>
    <s v="53.919.386/0001-04"/>
    <s v="53919386/000104"/>
    <x v="95"/>
    <s v="Griffe Lifestyke Residence Service"/>
    <s v="506"/>
    <s v="Comissão"/>
    <x v="0"/>
    <s v="03/01/2025"/>
    <s v="03/01/2025"/>
    <s v="06/01/2025"/>
    <x v="4"/>
    <n v="15750"/>
    <s v="018.919.727-74"/>
    <s v="Fabio Alexandre Borher Da Silva"/>
  </r>
  <r>
    <s v="418835"/>
    <s v="53.919.386/0001-04"/>
    <s v="53919386/000104"/>
    <x v="95"/>
    <s v="Rua Coronel Júlio Froes"/>
    <s v="13"/>
    <s v="Comissão"/>
    <x v="0"/>
    <s v="06/01/2025"/>
    <s v="03/01/2025"/>
    <s v="06/01/2025"/>
    <x v="4"/>
    <n v="3847.5"/>
    <s v="944.005.557-04"/>
    <s v="Edmundo Vieira Hees"/>
  </r>
  <r>
    <s v="418835"/>
    <s v="53.919.386/0001-04"/>
    <s v="53919386/000104"/>
    <x v="95"/>
    <s v="Rua Coronel Júlio Froes"/>
    <s v="13"/>
    <s v="Comissão"/>
    <x v="0"/>
    <s v="06/01/2025"/>
    <s v="03/01/2025"/>
    <s v="06/01/2025"/>
    <x v="4"/>
    <n v="3847.5"/>
    <s v="906.422.367-04"/>
    <s v="Elisabeth Vieira Hees"/>
  </r>
  <r>
    <s v="419642"/>
    <s v="53.919.386/0001-04"/>
    <s v="53919386/000104"/>
    <x v="95"/>
    <s v="Jardim dos Manacás"/>
    <s v="804"/>
    <s v="Comissão"/>
    <x v="0"/>
    <s v="10/01/2025"/>
    <s v="09/01/2025"/>
    <s v="10/01/2025"/>
    <x v="4"/>
    <n v="10237.5"/>
    <s v="111.745.677-32"/>
    <s v="Danielle Lima De Siqueira"/>
  </r>
  <r>
    <s v="419745"/>
    <s v="53.919.386/0001-04"/>
    <s v="53919386/000104"/>
    <x v="95"/>
    <s v="Jardim Icaraí Hibiscos"/>
    <s v="706"/>
    <s v="Comissão"/>
    <x v="0"/>
    <s v="10/01/2025"/>
    <s v="08/01/2025"/>
    <s v="09/01/2025"/>
    <x v="4"/>
    <n v="16650"/>
    <s v="786.446.827-68"/>
    <s v="Maria Eleonor Schiesari De Miranda"/>
  </r>
  <r>
    <s v="VENDA PARCERIA 18/12/24"/>
    <s v="53.919.386/0001-04"/>
    <s v="53919386/000104"/>
    <x v="95"/>
    <s v="Pronto"/>
    <m/>
    <s v="Prontos"/>
    <x v="0"/>
    <s v="08/01/2025"/>
    <s v="08/01/2025"/>
    <s v="09/01/2025"/>
    <x v="4"/>
    <n v="18000"/>
    <s v="046.941.807-97"/>
    <s v="REGINA PORTUGAL PEREIRA LIMA"/>
  </r>
  <r>
    <s v="419612"/>
    <s v="53.919.386/0001-04"/>
    <s v="53919386/000104"/>
    <x v="95"/>
    <s v="Condomínio Village Pendotiba"/>
    <s v="28"/>
    <s v="Comissão"/>
    <x v="0"/>
    <s v="10/01/2025"/>
    <s v="09/01/2025"/>
    <s v="10/01/2025"/>
    <x v="4"/>
    <n v="20250"/>
    <s v="969.198.507-10"/>
    <s v="Renato Bezerra Dos Santos"/>
  </r>
  <r>
    <s v="415411"/>
    <s v="53.919.386/0001-04"/>
    <s v="53919386/000104"/>
    <x v="95"/>
    <s v="Condominio Chacara Itaguai"/>
    <s v="410"/>
    <s v="Comissão"/>
    <x v="0"/>
    <s v="13/01/2025"/>
    <s v="10/01/2025"/>
    <s v="11/01/2025"/>
    <x v="4"/>
    <n v="11250"/>
    <s v="032.988.827-71"/>
    <s v="Glauco De Medeiros"/>
  </r>
  <r>
    <s v="418842"/>
    <s v="53.919.386/0001-04"/>
    <s v="53919386/000104"/>
    <x v="95"/>
    <s v="Maximiliana"/>
    <s v="1202"/>
    <s v="Comissão"/>
    <x v="0"/>
    <s v="31/01/2025"/>
    <s v="29/01/2025"/>
    <s v="30/01/2025"/>
    <x v="4"/>
    <n v="6750"/>
    <s v="637.874.827-68"/>
    <s v="Elizabeth Perlingeiro Mendes Da Silva"/>
  </r>
  <r>
    <s v="415843"/>
    <s v="53.919.386/0001-04"/>
    <s v="53919386/000104"/>
    <x v="95"/>
    <s v="Rua Mearim"/>
    <s v="253"/>
    <s v="Comissão"/>
    <x v="0"/>
    <s v="31/01/2025"/>
    <s v="31/01/2025"/>
    <s v="01/02/2025"/>
    <x v="6"/>
    <n v="3820.92"/>
    <s v="087.013.607-01"/>
    <s v="Heloisa Valle Santos De Moraes"/>
  </r>
  <r>
    <s v="415843"/>
    <s v="53.919.386/0001-04"/>
    <s v="53919386/000104"/>
    <x v="95"/>
    <s v="Rua Mearim"/>
    <s v="253"/>
    <s v="Comissão"/>
    <x v="0"/>
    <s v="31/01/2025"/>
    <s v="31/01/2025"/>
    <s v="01/02/2025"/>
    <x v="6"/>
    <n v="3825"/>
    <s v="115.250.357-03"/>
    <s v="Viviane Valle Da Silva Santos"/>
  </r>
  <r>
    <s v="415843"/>
    <s v="53.919.386/0001-04"/>
    <s v="53919386/000104"/>
    <x v="95"/>
    <s v="Rua Mearim"/>
    <s v="253"/>
    <s v="Comissão"/>
    <x v="0"/>
    <s v="31/01/2025"/>
    <s v="31/01/2025"/>
    <s v="01/02/2025"/>
    <x v="6"/>
    <n v="2552.04"/>
    <s v="072.244.487-70"/>
    <s v="Cristiane De Giani Davies"/>
  </r>
  <r>
    <s v="415843"/>
    <s v="53.919.386/0001-04"/>
    <s v="53919386/000104"/>
    <x v="95"/>
    <s v="Rua Mearim"/>
    <s v="253"/>
    <s v="Comissão"/>
    <x v="0"/>
    <s v="31/01/2025"/>
    <s v="31/01/2025"/>
    <s v="01/02/2025"/>
    <x v="6"/>
    <n v="2552.04"/>
    <s v="345.193.007-20"/>
    <s v="Telma Valle Da Silva Santos"/>
  </r>
  <r>
    <s v="419833"/>
    <s v="53.919.386/0001-04"/>
    <s v="53919386/000104"/>
    <x v="95"/>
    <s v="Edifício La Salle"/>
    <s v="603"/>
    <s v="Comissão"/>
    <x v="0"/>
    <s v="31/01/2025"/>
    <s v="31/01/2025"/>
    <s v="01/02/2025"/>
    <x v="6"/>
    <n v="15750"/>
    <s v="018.915.547-78"/>
    <s v="Edmara Fernandes Uchoa"/>
  </r>
  <r>
    <s v="403675"/>
    <s v="53.919.386/0001-04"/>
    <s v="53919386/000104"/>
    <x v="95"/>
    <s v="Rua Tupiniquins"/>
    <s v="215"/>
    <s v="Comissão"/>
    <x v="0"/>
    <s v="18/07/2024"/>
    <s v="17/07/2024"/>
    <s v="18/07/2024"/>
    <x v="3"/>
    <n v="17250"/>
    <s v="810.976.037-68"/>
    <s v="Vanessa Mignone Stancher"/>
  </r>
  <r>
    <s v="403675"/>
    <s v="53.919.386/0001-04"/>
    <s v="53919386/000104"/>
    <x v="95"/>
    <s v="Rua Tupiniquins"/>
    <s v="215"/>
    <s v="Comissão"/>
    <x v="0"/>
    <s v="18/07/2024"/>
    <s v="16/07/2024"/>
    <s v="17/07/2024"/>
    <x v="3"/>
    <n v="17250"/>
    <s v="030.269.578-87"/>
    <s v="Hernan Davila"/>
  </r>
  <r>
    <s v="399027"/>
    <s v="53.919.386/0001-04"/>
    <s v="53919386/000104"/>
    <x v="95"/>
    <s v="Secundário"/>
    <m/>
    <s v="Venda"/>
    <x v="0"/>
    <s v="15/08/2024"/>
    <s v="15/08/2024"/>
    <s v="16/08/2024"/>
    <x v="0"/>
    <n v="7200"/>
    <s v="025.074.267-56"/>
    <s v="Silvino Do Nascimento Araujo"/>
  </r>
  <r>
    <s v="403137"/>
    <s v="53.919.386/0001-04"/>
    <s v="53919386/000104"/>
    <x v="95"/>
    <s v="Country park"/>
    <s v="102"/>
    <s v="Comissão"/>
    <x v="0"/>
    <s v="19/08/2024"/>
    <s v="19/08/2024"/>
    <s v="20/08/2024"/>
    <x v="0"/>
    <n v="531.33000000000004"/>
    <s v="010.429.487-63"/>
    <s v="Lindomar Massaharu Fujimoto"/>
  </r>
  <r>
    <s v="403137"/>
    <s v="53.919.386/0001-04"/>
    <s v="53919386/000104"/>
    <x v="95"/>
    <s v="Country park"/>
    <s v="102"/>
    <s v="Comissão"/>
    <x v="0"/>
    <s v="19/08/2024"/>
    <s v="19/08/2024"/>
    <s v="20/08/2024"/>
    <x v="0"/>
    <n v="3184.33"/>
    <s v="010.409.487-74"/>
    <s v="Fatima Shiguemi Fujimoto"/>
  </r>
  <r>
    <s v="403137"/>
    <s v="53.919.386/0001-04"/>
    <s v="53919386/000104"/>
    <x v="95"/>
    <s v="Country park"/>
    <s v="102"/>
    <s v="Comissão"/>
    <x v="0"/>
    <s v="19/08/2024"/>
    <s v="19/08/2024"/>
    <s v="20/08/2024"/>
    <x v="0"/>
    <n v="3184.34"/>
    <s v="909.849.277-00"/>
    <s v="Angélica Midori Fujimoto"/>
  </r>
  <r>
    <s v="401043"/>
    <s v="53.919.386/0001-04"/>
    <s v="53919386/000104"/>
    <x v="95"/>
    <s v="Jardim Pendotiba Clube Condomínio"/>
    <s v="1404"/>
    <s v="Comissão"/>
    <x v="0"/>
    <s v="20/08/2024"/>
    <s v="20/08/2024"/>
    <s v="21/08/2024"/>
    <x v="0"/>
    <n v="6900"/>
    <s v="799.351.847-49"/>
    <s v="Lucia Cláudia Aguiar Sardoux Figueiredo"/>
  </r>
  <r>
    <s v="407387"/>
    <s v="53.919.386/0001-04"/>
    <s v="53919386/000104"/>
    <x v="95"/>
    <s v="Rua Goitacazes"/>
    <s v="177"/>
    <s v="Comissão"/>
    <x v="0"/>
    <s v="26/08/2024"/>
    <s v="21/08/2024"/>
    <s v="22/08/2024"/>
    <x v="0"/>
    <n v="8050"/>
    <s v="354.547.337-68"/>
    <s v="Sueli Sant' Anna De Araujo"/>
  </r>
  <r>
    <s v="408922"/>
    <s v="53.919.386/0001-04"/>
    <s v="53919386/000104"/>
    <x v="95"/>
    <s v="Edificio Legus"/>
    <s v="1105"/>
    <s v="Comissão"/>
    <x v="0"/>
    <s v="29/08/2024"/>
    <s v="27/08/2024"/>
    <s v="28/08/2024"/>
    <x v="0"/>
    <n v="6900"/>
    <s v="675.520.807-87"/>
    <s v="Mariza Santos e Silva Leite"/>
  </r>
  <r>
    <s v="403357"/>
    <s v="53.919.386/0001-04"/>
    <s v="53919386/000104"/>
    <x v="95"/>
    <s v="Ed Serra zul"/>
    <s v="1004"/>
    <s v="Comissão"/>
    <x v="0"/>
    <s v="30/08/2024"/>
    <s v="30/08/2024"/>
    <s v="31/08/2024"/>
    <x v="0"/>
    <n v="4715"/>
    <s v="232.219.097-72"/>
    <s v="Mauricio Abreu Silveira"/>
  </r>
  <r>
    <s v="407436"/>
    <s v="53.919.386/0001-04"/>
    <s v="53919386/000104"/>
    <x v="95"/>
    <s v="Rua B, 95 - Lote 95 - Recanto de Itaipua"/>
    <s v="Lote 95"/>
    <s v="Comissão"/>
    <x v="1"/>
    <s v="03/09/2024"/>
    <m/>
    <m/>
    <x v="5"/>
    <n v="15750"/>
    <s v="084.138.637-40"/>
    <s v="Flavia Rosalem Mensch"/>
  </r>
  <r>
    <s v="410086"/>
    <s v="53.919.386/0001-04"/>
    <s v="53919386/000104"/>
    <x v="95"/>
    <s v="Edificio Vitoria"/>
    <s v="1"/>
    <s v="Comissão"/>
    <x v="0"/>
    <s v="19/09/2024"/>
    <s v="18/09/2024"/>
    <s v="20/09/2024"/>
    <x v="2"/>
    <n v="6930"/>
    <s v="720.339.247-34"/>
    <s v="Arlene Dantas Caricchio"/>
  </r>
  <r>
    <s v="Terramarine 809"/>
    <s v="53.919.386/0001-04"/>
    <s v="53919386/000104"/>
    <x v="95"/>
    <s v="Terramarine 809"/>
    <s v="809 Acqua"/>
    <s v="Comissão"/>
    <x v="1"/>
    <s v="03/02/2025"/>
    <m/>
    <m/>
    <x v="5"/>
    <n v="18095"/>
    <s v="582.611.091-00"/>
    <s v="MARINES CARNEIRO DE ALMEIDA"/>
  </r>
  <r>
    <s v="421253"/>
    <s v="53.919.386/0001-04"/>
    <s v="53919386/000104"/>
    <x v="95"/>
    <s v="Terramarine Icaraí Residence Club"/>
    <s v="704"/>
    <s v="Comissão"/>
    <x v="0"/>
    <s v="07/02/2025"/>
    <s v="07/02/2025"/>
    <s v="10/02/2025"/>
    <x v="6"/>
    <n v="19270"/>
    <s v="582.611.091-00"/>
    <s v="Marines Carneiro De Almeida"/>
  </r>
  <r>
    <s v="398321"/>
    <s v="53.919.386/0001-04"/>
    <s v="53919386/000104"/>
    <x v="95"/>
    <s v="Edifício Vila Flor"/>
    <s v="803"/>
    <s v="Comissão"/>
    <x v="0"/>
    <s v="18/09/2024"/>
    <s v="17/09/2024"/>
    <s v="18/09/2024"/>
    <x v="2"/>
    <n v="28520"/>
    <s v="096.317.887-33"/>
    <s v="Estefano José Da Costa"/>
  </r>
  <r>
    <s v="410086"/>
    <s v="53.919.386/0001-04"/>
    <s v="53919386/000104"/>
    <x v="95"/>
    <s v="Edificio Vitoria"/>
    <s v="1"/>
    <s v="Comissão"/>
    <x v="1"/>
    <s v="19/09/2024"/>
    <m/>
    <m/>
    <x v="5"/>
    <n v="6930"/>
    <s v="340.299.667-72"/>
    <s v="Maria Candida Dantas Vaz"/>
  </r>
  <r>
    <s v="405976"/>
    <s v="53.919.386/0001-04"/>
    <s v="53919386/000104"/>
    <x v="95"/>
    <s v="Conjunto Residencial Camilo Silva"/>
    <s v="101"/>
    <s v="Comissão"/>
    <x v="0"/>
    <s v="07/02/2025"/>
    <s v="04/02/2025"/>
    <s v="06/02/2025"/>
    <x v="6"/>
    <n v="3507.5"/>
    <s v="055.682.987-50"/>
    <s v="Maria Da Conceição Ribeiro Dos Santos"/>
  </r>
  <r>
    <s v="410086"/>
    <s v="53.919.386/0001-04"/>
    <s v="53919386/000104"/>
    <x v="95"/>
    <s v="Edificio Vitoria"/>
    <s v="1"/>
    <s v="Comissão"/>
    <x v="0"/>
    <s v="19/09/2024"/>
    <s v="19/09/2024"/>
    <s v="20/09/2024"/>
    <x v="2"/>
    <n v="6930"/>
    <s v="340.299.667-72"/>
    <s v="Maria Candida Dantas Vaz"/>
  </r>
  <r>
    <s v="408900"/>
    <s v="53.919.386/0001-04"/>
    <s v="53919386/000104"/>
    <x v="95"/>
    <s v="Del Labor"/>
    <s v="907"/>
    <s v="Comissão"/>
    <x v="0"/>
    <s v="23/09/2024"/>
    <s v="23/09/2024"/>
    <s v="24/09/2024"/>
    <x v="2"/>
    <n v="4600"/>
    <s v="919.424.387-53"/>
    <s v="Ana Leonor Motta Marques"/>
  </r>
  <r>
    <s v="417508"/>
    <s v="53.919.386/0001-04"/>
    <s v="53919386/000104"/>
    <x v="95"/>
    <s v="Pronto"/>
    <s v="902"/>
    <s v="Prontos"/>
    <x v="0"/>
    <s v="23/12/2024"/>
    <s v="19/12/2024"/>
    <s v="20/12/2024"/>
    <x v="10"/>
    <n v="6750"/>
    <s v="758.191.987-00"/>
    <s v="Carlos Menna Barreto Junior"/>
  </r>
  <r>
    <s v="410464"/>
    <s v="53.919.386/0001-04"/>
    <s v="53919386/000104"/>
    <x v="95"/>
    <s v="ELISIO PAULO VIEIRA"/>
    <s v="404"/>
    <s v="Comissão"/>
    <x v="0"/>
    <s v="16/12/2024"/>
    <s v="16/12/2024"/>
    <s v="17/12/2024"/>
    <x v="10"/>
    <n v="3450"/>
    <s v="909.479.597-34"/>
    <s v="Vera Lúcia Matos De Melo"/>
  </r>
  <r>
    <s v="423373"/>
    <s v="53.919.386/0001-04"/>
    <s v="53919386/000104"/>
    <x v="95"/>
    <s v="Terramarine Icaraí Residence Club"/>
    <s v="509"/>
    <s v="Comissão"/>
    <x v="0"/>
    <s v="11/03/2025"/>
    <s v="10/03/2025"/>
    <s v="11/03/2025"/>
    <x v="11"/>
    <n v="17296"/>
    <s v="003.035.927-96"/>
    <s v="Ana Claudia Castro Barbosa"/>
  </r>
  <r>
    <s v="419918"/>
    <s v="53.919.386/0001-04"/>
    <s v="53919386/000104"/>
    <x v="95"/>
    <s v="Edifício Virginia"/>
    <s v="304"/>
    <s v="Comissão"/>
    <x v="0"/>
    <s v="12/03/2025"/>
    <s v="11/03/2025"/>
    <s v="12/03/2025"/>
    <x v="11"/>
    <n v="6750"/>
    <s v="475.261.147-34"/>
    <s v="Romoaldo Da Silveira"/>
  </r>
  <r>
    <s v="423179"/>
    <s v="53.919.386/0001-04"/>
    <s v="53919386/000104"/>
    <x v="95"/>
    <s v="Terramarine Icaraí Residence Club"/>
    <s v="1305 Mare"/>
    <s v="Comissão"/>
    <x v="0"/>
    <s v="12/03/2025"/>
    <s v="11/03/2025"/>
    <s v="12/03/2025"/>
    <x v="11"/>
    <n v="15870"/>
    <s v="146.656.927-18"/>
    <s v="Christiano Lins Pereira"/>
  </r>
  <r>
    <s v="421520"/>
    <s v="53.919.386/0001-04"/>
    <s v="53919386/000104"/>
    <x v="95"/>
    <s v="Ministro Leoni Marcos"/>
    <s v="801"/>
    <s v="Comissão"/>
    <x v="1"/>
    <s v="31/03/2025"/>
    <m/>
    <m/>
    <x v="5"/>
    <n v="30375"/>
    <s v="082.106.927-63"/>
    <s v="Milene Silva De Souza"/>
  </r>
  <r>
    <s v="420616"/>
    <s v="53.919.386/0001-04"/>
    <s v="53919386/000104"/>
    <x v="95"/>
    <s v="Edificio Preludio"/>
    <s v="901"/>
    <s v="Comissão"/>
    <x v="0"/>
    <s v="31/03/2025"/>
    <s v="28/03/2025"/>
    <s v="29/03/2025"/>
    <x v="11"/>
    <n v="14624.95"/>
    <s v="944.124.807-04"/>
    <s v="Hildecarla Roale Martins"/>
  </r>
  <r>
    <s v="424989"/>
    <s v="53.919.386/0001-04"/>
    <s v="53919386/000104"/>
    <x v="95"/>
    <s v="Residencial Ouro Verde"/>
    <s v="305"/>
    <s v="Comissão"/>
    <x v="2"/>
    <s v="31/03/2025"/>
    <m/>
    <m/>
    <x v="5"/>
    <n v="2750"/>
    <s v="902.872.827-91"/>
    <s v="Daisy Moraes Barbosa De Schepper"/>
  </r>
  <r>
    <s v="418070"/>
    <s v="53.919.386/0001-04"/>
    <s v="53919386/000104"/>
    <x v="95"/>
    <s v="Edifício Residenciais do Bosque"/>
    <s v="1102"/>
    <s v="Comissão"/>
    <x v="0"/>
    <s v="17/01/2025"/>
    <s v="15/01/2025"/>
    <s v="16/01/2025"/>
    <x v="4"/>
    <n v="24750"/>
    <s v="118.150.387-64"/>
    <s v="Madelú Rêgo Larangeira"/>
  </r>
  <r>
    <s v="414956"/>
    <s v="53.919.386/0001-04"/>
    <s v="53919386/000104"/>
    <x v="95"/>
    <s v="Pronto"/>
    <s v="603"/>
    <s v="Prontos"/>
    <x v="0"/>
    <s v="17/01/2025"/>
    <s v="16/01/2025"/>
    <s v="17/01/2025"/>
    <x v="4"/>
    <n v="6750"/>
    <s v="015.045.577-19"/>
    <s v="Janaina Castilho Azevedo"/>
  </r>
  <r>
    <s v="419150"/>
    <s v="53.919.386/0001-04"/>
    <s v="53919386/000104"/>
    <x v="95"/>
    <s v="Condomínio do Edificio Caracas"/>
    <s v="401"/>
    <s v="Comissão"/>
    <x v="0"/>
    <s v="20/01/2025"/>
    <s v="17/01/2025"/>
    <s v="18/01/2025"/>
    <x v="4"/>
    <n v="16875"/>
    <s v="539.750.227-87"/>
    <s v="Alda Elena Walberto Machado Rojo"/>
  </r>
  <r>
    <s v="Terramarine 1005"/>
    <s v="53.919.386/0001-04"/>
    <s v="53919386/000104"/>
    <x v="95"/>
    <s v="Primário"/>
    <s v="1005"/>
    <s v="Comissão"/>
    <x v="0"/>
    <s v="20/01/2025"/>
    <s v="20/01/2025"/>
    <s v="21/01/2025"/>
    <x v="4"/>
    <n v="7808.5"/>
    <s v="926.727.797-91"/>
    <s v="ADRIANA SANGLARD TORRES"/>
  </r>
  <r>
    <s v="419130"/>
    <s v="53.919.386/0001-04"/>
    <s v="53919386/000104"/>
    <x v="95"/>
    <s v="Pronto"/>
    <s v="803"/>
    <s v="Prontos"/>
    <x v="0"/>
    <s v="22/01/2025"/>
    <s v="21/01/2025"/>
    <s v="22/01/2025"/>
    <x v="4"/>
    <n v="7875"/>
    <s v="745.250.857-20"/>
    <s v="Maria Alice De Vasconcellos Figueira"/>
  </r>
  <r>
    <s v="420734"/>
    <s v="53.919.386/0001-04"/>
    <s v="53919386/000104"/>
    <x v="95"/>
    <s v="São Joao"/>
    <s v="201"/>
    <s v="Comissão"/>
    <x v="0"/>
    <s v="28/01/2025"/>
    <s v="29/01/2025"/>
    <s v="30/01/2025"/>
    <x v="4"/>
    <n v="6600"/>
    <s v="479.268.647-49"/>
    <s v="Ana Cristina Costa Magalhaes"/>
  </r>
  <r>
    <s v="420308"/>
    <s v="53.919.386/0001-04"/>
    <s v="53919386/000104"/>
    <x v="95"/>
    <s v="Rua São Diogo"/>
    <s v="30"/>
    <s v="Comissão"/>
    <x v="0"/>
    <s v="11/02/2025"/>
    <s v="10/02/2025"/>
    <s v="11/02/2025"/>
    <x v="6"/>
    <n v="7480"/>
    <s v="414.147.307-30"/>
    <s v="Elizete Nunes"/>
  </r>
  <r>
    <s v="416713"/>
    <s v="53.919.386/0001-04"/>
    <s v="53919386/000104"/>
    <x v="95"/>
    <s v="Condomínio Edifício De Saint Etienne"/>
    <s v="1004"/>
    <s v="Comissão"/>
    <x v="0"/>
    <s v="14/02/2025"/>
    <s v="19/02/2025"/>
    <s v="20/02/2025"/>
    <x v="6"/>
    <n v="9880"/>
    <s v="074.754.007-19"/>
    <s v="Eduardo Serpa Da Cruz Nunes"/>
  </r>
  <r>
    <s v="417910"/>
    <s v="53.919.386/0001-04"/>
    <s v="53919386/000104"/>
    <x v="95"/>
    <s v="Vila Firenze"/>
    <s v="02"/>
    <s v="Comissão"/>
    <x v="0"/>
    <s v="19/12/2024"/>
    <s v="18/12/2024"/>
    <s v="19/12/2024"/>
    <x v="10"/>
    <n v="7087.5"/>
    <s v="640.286.667-91"/>
    <s v="Regina Célis Da Silva Rodrigues"/>
  </r>
  <r>
    <s v="418844"/>
    <s v="53.919.386/0001-04"/>
    <s v="53919386/000104"/>
    <x v="95"/>
    <s v="Edifício Maria Delgado"/>
    <s v="801"/>
    <s v="Comissão"/>
    <x v="0"/>
    <s v="23/12/2024"/>
    <s v="20/12/2024"/>
    <s v="21/12/2024"/>
    <x v="10"/>
    <n v="39375"/>
    <s v="209.421.767-15"/>
    <s v="Maria Aparecida De Moraes Siqueira Campos"/>
  </r>
  <r>
    <s v="418114"/>
    <s v="53.919.386/0001-04"/>
    <s v="53919386/000104"/>
    <x v="95"/>
    <s v="Viva Pendotiba"/>
    <s v="604"/>
    <s v="Comissão"/>
    <x v="0"/>
    <s v="21/12/2024"/>
    <s v="20/12/2024"/>
    <s v="21/12/2024"/>
    <x v="10"/>
    <n v="9675"/>
    <s v="015.620.087-22"/>
    <s v="Julio Cesar Costa"/>
  </r>
  <r>
    <s v="405154"/>
    <s v="53.919.386/0001-04"/>
    <s v="53919386/000104"/>
    <x v="95"/>
    <s v="Noronha"/>
    <s v="423"/>
    <s v="Comissão"/>
    <x v="0"/>
    <s v="23/12/2024"/>
    <s v="20/12/2024"/>
    <s v="21/12/2024"/>
    <x v="10"/>
    <n v="6900"/>
    <s v="121.036.637-13"/>
    <s v="Livia Benkendorf De Oliveira"/>
  </r>
  <r>
    <s v="413349"/>
    <s v="53.919.386/0001-04"/>
    <s v="53919386/000104"/>
    <x v="95"/>
    <s v="Edificio Açores"/>
    <s v="204"/>
    <s v="Comissão"/>
    <x v="0"/>
    <s v="26/12/2024"/>
    <s v="26/12/2024"/>
    <s v="27/12/2024"/>
    <x v="10"/>
    <n v="7875"/>
    <s v="012.655.707-10"/>
    <s v="Flavio Ferreira Da Silva"/>
  </r>
  <r>
    <s v="419251"/>
    <s v="53.919.386/0001-04"/>
    <s v="53919386/000104"/>
    <x v="95"/>
    <s v="CarpeDiem Residencial"/>
    <s v="301/BL 1"/>
    <s v="Comissão"/>
    <x v="0"/>
    <s v="24/12/2024"/>
    <s v="23/12/2024"/>
    <s v="24/12/2024"/>
    <x v="10"/>
    <n v="18040"/>
    <s v="010.199.697-76"/>
    <s v="Ana Rosa Bernardes De Sousa"/>
  </r>
  <r>
    <s v="419299"/>
    <s v="53.919.386/0001-04"/>
    <s v="53919386/000104"/>
    <x v="95"/>
    <s v="SOLAR DO BARÃO"/>
    <s v="706"/>
    <s v="Comissão"/>
    <x v="0"/>
    <s v="18/03/2025"/>
    <s v="14/03/2025"/>
    <s v="15/03/2025"/>
    <x v="11"/>
    <n v="6750"/>
    <s v="049.102.902-06"/>
    <s v="Paulo Boberto Abreu Barros"/>
  </r>
  <r>
    <s v="423267"/>
    <s v="53.919.386/0001-04"/>
    <s v="53919386/000104"/>
    <x v="95"/>
    <s v="Pronto"/>
    <m/>
    <s v="Pronto"/>
    <x v="0"/>
    <s v="20/03/2025"/>
    <s v="20/03/2025"/>
    <s v="21/03/2025"/>
    <x v="11"/>
    <n v="28000"/>
    <s v="002.044.267-07"/>
    <s v="Cristiane Alves De Lima"/>
  </r>
  <r>
    <s v="424217"/>
    <s v="53.919.386/0001-04"/>
    <s v="53919386/000104"/>
    <x v="95"/>
    <s v="EDIFICIO SÃO PEDRO"/>
    <s v="204"/>
    <s v="Comissão"/>
    <x v="0"/>
    <s v="21/03/2025"/>
    <s v="20/03/2025"/>
    <s v="21/03/2025"/>
    <x v="11"/>
    <n v="6600"/>
    <s v="612.328.237-91"/>
    <s v="José Rafael Sommerfeld"/>
  </r>
  <r>
    <s v="424289"/>
    <s v="53.919.386/0001-04"/>
    <s v="53919386/000104"/>
    <x v="95"/>
    <s v="Edifício Moments"/>
    <s v="206"/>
    <s v="Comissão"/>
    <x v="0"/>
    <s v="20/03/2025"/>
    <s v="19/03/2025"/>
    <s v="20/03/2025"/>
    <x v="11"/>
    <n v="8140"/>
    <s v="021.910.147-71"/>
    <s v="Adriana Abreu Cardoso"/>
  </r>
  <r>
    <s v="423150"/>
    <s v="53.919.386/0001-04"/>
    <s v="53919386/000104"/>
    <x v="95"/>
    <s v="Rua João Paulo lI, 226"/>
    <s v="735"/>
    <s v="Comissão"/>
    <x v="0"/>
    <s v="27/03/2025"/>
    <s v="24/03/2025"/>
    <s v="25/03/2025"/>
    <x v="11"/>
    <n v="16170"/>
    <s v="261.230.617-04"/>
    <s v="Edir Palmira Lins"/>
  </r>
  <r>
    <s v="424289"/>
    <s v="53.919.386/0001-04"/>
    <s v="53919386/000104"/>
    <x v="95"/>
    <s v="Edifício Moments"/>
    <s v="206"/>
    <s v="Comissão"/>
    <x v="0"/>
    <s v="28/03/2025"/>
    <s v="27/03/2025"/>
    <s v="28/03/2025"/>
    <x v="11"/>
    <n v="8140"/>
    <s v="043.976.997-39"/>
    <s v="Juliano Maia Coutinho"/>
  </r>
  <r>
    <s v="424720"/>
    <s v="53.919.386/0001-04"/>
    <s v="53919386/000104"/>
    <x v="95"/>
    <s v="Terramarine Icaraí Residence Club"/>
    <s v="602/01"/>
    <s v="Comissão"/>
    <x v="0"/>
    <s v="27/03/2025"/>
    <s v="26/03/2025"/>
    <s v="27/03/2025"/>
    <x v="11"/>
    <n v="25480"/>
    <s v="063.972.487-63"/>
    <s v="Oclando Gnani Ernesto Neto"/>
  </r>
  <r>
    <s v="420056"/>
    <s v="53.919.386/0001-04"/>
    <s v="53919386/000104"/>
    <x v="95"/>
    <s v="Dartangnan"/>
    <s v="1002"/>
    <s v="Comissão"/>
    <x v="1"/>
    <s v="21/02/2025"/>
    <m/>
    <m/>
    <x v="5"/>
    <n v="37125"/>
    <s v="573.544.807-20"/>
    <s v="Fernando Carlos Duarte"/>
  </r>
  <r>
    <s v="419628"/>
    <s v="53.919.386/0001-04"/>
    <s v="53919386/000104"/>
    <x v="95"/>
    <s v="Rosinha"/>
    <s v="402"/>
    <s v="Comissão"/>
    <x v="0"/>
    <s v="25/02/2025"/>
    <s v="24/02/2025"/>
    <s v="25/02/2025"/>
    <x v="6"/>
    <n v="4400"/>
    <s v="278.364.607-20"/>
    <s v="Sonia Maria Gomes"/>
  </r>
  <r>
    <s v="417390"/>
    <s v="53.919.386/0001-04"/>
    <s v="53919386/000104"/>
    <x v="95"/>
    <s v="Rua Inácio Bezerra de Menezes,30"/>
    <s v="101"/>
    <s v="Comissão"/>
    <x v="1"/>
    <s v="25/02/2025"/>
    <m/>
    <m/>
    <x v="5"/>
    <n v="6750"/>
    <s v="132.984.427-04"/>
    <s v="Adam Netto Nunes"/>
  </r>
  <r>
    <s v="422931"/>
    <s v="53.919.386/0001-04"/>
    <s v="53919386/000104"/>
    <x v="95"/>
    <s v="Rua Doutor Abi Ramia 21"/>
    <s v="Quadra 234 Lote 21"/>
    <s v="Comissão"/>
    <x v="1"/>
    <s v="28/02/2025"/>
    <m/>
    <m/>
    <x v="5"/>
    <n v="18250"/>
    <s v="704.702.277-53"/>
    <s v="Clark Charles Bastos Mangabeira Da Silva"/>
  </r>
  <r>
    <s v="422931"/>
    <s v="53.919.386/0001-04"/>
    <s v="53919386/000104"/>
    <x v="95"/>
    <s v="Rua Doutor Abi Ramia 21"/>
    <s v="Quadra 234 Lote 21"/>
    <s v="Comissão"/>
    <x v="1"/>
    <s v="27/02/2025"/>
    <m/>
    <m/>
    <x v="5"/>
    <n v="18250"/>
    <s v="512.897.687-49"/>
    <s v="Suely Alice Vasconcelos Mangabeira"/>
  </r>
  <r>
    <s v="422654"/>
    <s v="53.919.386/0001-04"/>
    <s v="53919386/000104"/>
    <x v="95"/>
    <s v="Villaggio Dei Fiori"/>
    <s v="1207"/>
    <s v="Comissão"/>
    <x v="0"/>
    <s v="24/02/2025"/>
    <s v="24/02/2025"/>
    <s v="25/02/2025"/>
    <x v="6"/>
    <n v="5343.75"/>
    <s v="088.930.537-48"/>
    <s v="Bruno Pessanha Franco"/>
  </r>
  <r>
    <s v="422931"/>
    <s v="53.919.386/0001-04"/>
    <s v="53919386/000104"/>
    <x v="95"/>
    <s v="Rua Doutor Abi Ramia 21"/>
    <s v="Quadra 234 Lote 21"/>
    <s v="Comissão"/>
    <x v="0"/>
    <s v="07/03/2025"/>
    <s v="06/03/2025"/>
    <s v="07/03/2025"/>
    <x v="11"/>
    <n v="18250"/>
    <s v="999.387.407-82"/>
    <s v="Luciano Santos De Azevedo"/>
  </r>
  <r>
    <s v="417390"/>
    <s v="53.919.386/0001-04"/>
    <s v="53919386/000104"/>
    <x v="95"/>
    <s v="Rua Inácio Bezerra de Menezes,30"/>
    <s v="101"/>
    <s v="Comissão"/>
    <x v="0"/>
    <s v="28/02/2025"/>
    <s v="28/02/2025"/>
    <s v="01/03/2025"/>
    <x v="11"/>
    <n v="6750"/>
    <s v="132.984.427-04"/>
    <s v="Adam Netto Nunes"/>
  </r>
  <r>
    <s v="BOGAINVILLE ROUGE"/>
    <s v="53.919.386/0001-04"/>
    <s v="53919386/000104"/>
    <x v="95"/>
    <s v="Rua Ministro Otávio Kelly"/>
    <s v="467"/>
    <s v="Comissão"/>
    <x v="0"/>
    <s v="28/02/2025"/>
    <s v="26/02/2025"/>
    <s v="27/02/2025"/>
    <x v="6"/>
    <n v="10830"/>
    <s v="414.392.527-34"/>
    <s v="SAMIR ADIB CHAIM"/>
  </r>
  <r>
    <s v="396049"/>
    <s v="532.574.217-53"/>
    <n v="53257421753"/>
    <x v="96"/>
    <s v="Edifío Brasília"/>
    <s v="1107"/>
    <s v="Venda"/>
    <x v="0"/>
    <s v="02/04/2024"/>
    <s v="01/04/2024"/>
    <s v="02/04/2024"/>
    <x v="12"/>
    <n v="3000"/>
    <s v="006.608.127-03"/>
    <s v="Ana Cristina Figueiredo Couto de Almeida"/>
  </r>
  <r>
    <s v="405301"/>
    <s v="532.574.217-53"/>
    <n v="53257421753"/>
    <x v="96"/>
    <s v="Reserva Pendotiba II"/>
    <s v="711"/>
    <s v="Comissão"/>
    <x v="0"/>
    <s v="10/09/2024"/>
    <s v="10/09/2024"/>
    <s v="11/09/2024"/>
    <x v="2"/>
    <n v="6000"/>
    <s v="094.881.527-29"/>
    <s v="Rodrigo Franco De Souza Leite"/>
  </r>
  <r>
    <s v="02"/>
    <s v="550.076.357-15"/>
    <n v="55007635715"/>
    <x v="97"/>
    <s v="Emile Gallé"/>
    <s v="402"/>
    <s v="Venda"/>
    <x v="0"/>
    <s v="14/03/2024"/>
    <s v="13/03/2024"/>
    <s v="14/03/2024"/>
    <x v="7"/>
    <n v="8250"/>
    <s v="834.964.327-72"/>
    <s v="Silvia Aparecida Thomazelli"/>
  </r>
  <r>
    <s v="02"/>
    <s v="550.076.357-15"/>
    <n v="55007635715"/>
    <x v="97"/>
    <s v="Emile Gallé"/>
    <s v="402"/>
    <s v="Venda"/>
    <x v="0"/>
    <s v="25/04/2024"/>
    <s v="26/04/2024"/>
    <s v="27/04/2024"/>
    <x v="12"/>
    <n v="8250"/>
    <s v="834.964.327-72"/>
    <s v="Silvia Aparecida Thomazelli"/>
  </r>
  <r>
    <s v="400827"/>
    <s v="571.399.037-00"/>
    <n v="57139903700"/>
    <x v="98"/>
    <s v="Thomas Edson"/>
    <s v="301"/>
    <s v="Comissão"/>
    <x v="1"/>
    <s v="14/05/2024"/>
    <m/>
    <m/>
    <x v="5"/>
    <n v="3000"/>
    <s v="135.526.987-36"/>
    <s v="LUIZA GUIMARÃES LANNES"/>
  </r>
  <r>
    <s v="400827"/>
    <s v="571.399.037-00"/>
    <n v="57139903700"/>
    <x v="98"/>
    <s v="Thomas Edson"/>
    <s v="301"/>
    <s v="Comissão"/>
    <x v="0"/>
    <s v="14/05/2024"/>
    <s v="13/05/2024"/>
    <s v="15/05/2024"/>
    <x v="13"/>
    <n v="1500"/>
    <s v="135.526.987-36"/>
    <s v="LUIZA GUIMARÃES LANNES"/>
  </r>
  <r>
    <s v="400827"/>
    <s v="571.399.037-00"/>
    <n v="57139903700"/>
    <x v="98"/>
    <s v="Thomas Edson"/>
    <s v="301"/>
    <s v="Comissão"/>
    <x v="0"/>
    <s v="04/06/2024"/>
    <s v="04/06/2024"/>
    <s v="05/06/2024"/>
    <x v="8"/>
    <n v="1500"/>
    <s v="135.526.987-36"/>
    <s v="LUIZA GUIMARÃES LANNES"/>
  </r>
  <r>
    <s v="ENSEADA PARK"/>
    <s v="571.399.037-00"/>
    <n v="57139903700"/>
    <x v="98"/>
    <s v="Rua Professor Heitor Carrilho, 1"/>
    <s v="807"/>
    <s v="Comissão"/>
    <x v="0"/>
    <s v="24/05/2024"/>
    <s v="23/05/2024"/>
    <s v="24/05/2024"/>
    <x v="13"/>
    <n v="4200"/>
    <s v="080.597.797-02"/>
    <s v="MANOEL MIRANDA SERGIO"/>
  </r>
  <r>
    <s v="417390"/>
    <s v="571.399.037-00"/>
    <n v="57139903700"/>
    <x v="98"/>
    <s v="Rua Inácio Bezerra de Menezes,30"/>
    <s v="101"/>
    <s v="Comissão"/>
    <x v="1"/>
    <s v="25/02/2025"/>
    <m/>
    <m/>
    <x v="5"/>
    <n v="3000"/>
    <s v="132.984.427-04"/>
    <s v="Adam Netto Nunes"/>
  </r>
  <r>
    <s v="417390"/>
    <s v="571.399.037-00"/>
    <n v="57139903700"/>
    <x v="98"/>
    <s v="Rua Inácio Bezerra de Menezes,30"/>
    <s v="101"/>
    <s v="Comissão"/>
    <x v="0"/>
    <s v="28/02/2025"/>
    <s v="28/02/2025"/>
    <s v="01/03/2025"/>
    <x v="11"/>
    <n v="3000"/>
    <s v="132.984.427-04"/>
    <s v="Adam Netto Nunes"/>
  </r>
  <r>
    <s v="405132"/>
    <s v="572.996.417-04"/>
    <n v="57299641704"/>
    <x v="99"/>
    <s v="CONVIVA CAMBOINHAS"/>
    <s v="609"/>
    <s v="Comissão"/>
    <x v="0"/>
    <s v="23/07/2024"/>
    <s v="23/07/2024"/>
    <s v="24/07/2024"/>
    <x v="3"/>
    <n v="4592.3999999999996"/>
    <s v="24.591.942/0001-50"/>
    <s v="CONSTRUTEC CONSTRUÇÃO E NEGÓCIOS IMOBILIÁRIOS LTDA"/>
  </r>
  <r>
    <s v="404918"/>
    <s v="572.996.417-04"/>
    <n v="57299641704"/>
    <x v="99"/>
    <s v="CONVIVA CAMBOINHAS"/>
    <s v="510"/>
    <s v="Comissão"/>
    <x v="0"/>
    <s v="17/07/2024"/>
    <s v="17/07/2024"/>
    <s v="19/07/2024"/>
    <x v="3"/>
    <n v="7362.08"/>
    <s v="24.591.942/0001-50"/>
    <s v="CONSTRUTEC CONSTRUÇÃO E NEGÓCIOS IMOBILIÁRIOS LTDA"/>
  </r>
  <r>
    <s v="424989"/>
    <s v="572.996.417-04"/>
    <n v="57299641704"/>
    <x v="99"/>
    <s v="Residencial Ouro Verde"/>
    <s v="305"/>
    <s v="Comissão"/>
    <x v="2"/>
    <s v="31/03/2025"/>
    <m/>
    <m/>
    <x v="5"/>
    <n v="1250"/>
    <s v="902.872.827-91"/>
    <s v="Daisy Moraes Barbosa De Schepper"/>
  </r>
  <r>
    <s v="413533"/>
    <s v="572.996.417-04"/>
    <n v="57299641704"/>
    <x v="99"/>
    <s v="Casa Del Mar"/>
    <s v="13"/>
    <s v="Comissão"/>
    <x v="1"/>
    <s v="20/12/2024"/>
    <m/>
    <m/>
    <x v="5"/>
    <n v="1900"/>
    <s v="018.984.687-96"/>
    <s v="Rogerio De Oliveira Alvares"/>
  </r>
  <r>
    <s v="413533"/>
    <s v="572.996.417-04"/>
    <n v="57299641704"/>
    <x v="99"/>
    <s v="Casa Del Mar"/>
    <s v="13"/>
    <s v="Comissão"/>
    <x v="0"/>
    <s v="20/12/2024"/>
    <s v="20/12/2024"/>
    <s v="21/12/2024"/>
    <x v="10"/>
    <n v="3800"/>
    <s v="018.984.687-96"/>
    <s v="Rogerio De Oliveira Alvares"/>
  </r>
  <r>
    <s v="Terramarine 1202"/>
    <s v="611.265.007-04"/>
    <n v="61126500704"/>
    <x v="100"/>
    <s v="Terramarine 1202"/>
    <s v="1202"/>
    <s v="Comissão"/>
    <x v="0"/>
    <s v="24/10/2024"/>
    <s v="22/10/2024"/>
    <s v="23/10/2024"/>
    <x v="9"/>
    <n v="23140"/>
    <s v="019.055.907-17"/>
    <s v="Neilson de Souza Silva"/>
  </r>
  <r>
    <s v="418835"/>
    <s v="611.265.007-04"/>
    <n v="61126500704"/>
    <x v="100"/>
    <s v="Rua Coronel Júlio Froes"/>
    <s v="13"/>
    <s v="Comissão"/>
    <x v="0"/>
    <s v="06/01/2025"/>
    <s v="03/01/2025"/>
    <s v="06/01/2025"/>
    <x v="4"/>
    <n v="1710"/>
    <s v="006.678.297-09"/>
    <s v="Adriana Vieira Hees"/>
  </r>
  <r>
    <s v="418835"/>
    <s v="611.265.007-04"/>
    <n v="61126500704"/>
    <x v="100"/>
    <s v="Rua Coronel Júlio Froes"/>
    <s v="13"/>
    <s v="Comissão"/>
    <x v="0"/>
    <s v="06/01/2025"/>
    <s v="03/01/2025"/>
    <s v="06/01/2025"/>
    <x v="4"/>
    <n v="1710"/>
    <s v="014.274.977-02"/>
    <s v="Bernardo Vieira Hees"/>
  </r>
  <r>
    <s v="418835"/>
    <s v="611.265.007-04"/>
    <n v="61126500704"/>
    <x v="100"/>
    <s v="Rua Coronel Júlio Froes"/>
    <s v="13"/>
    <s v="Comissão"/>
    <x v="0"/>
    <s v="06/01/2025"/>
    <s v="03/01/2025"/>
    <s v="06/01/2025"/>
    <x v="4"/>
    <n v="1710"/>
    <s v="906.422.367-04"/>
    <s v="Elisabeth Vieira Hees"/>
  </r>
  <r>
    <s v="418835"/>
    <s v="611.265.007-04"/>
    <n v="61126500704"/>
    <x v="100"/>
    <s v="Rua Coronel Júlio Froes"/>
    <s v="13"/>
    <s v="Comissão"/>
    <x v="0"/>
    <s v="06/01/2025"/>
    <s v="03/01/2025"/>
    <s v="06/01/2025"/>
    <x v="4"/>
    <n v="1710"/>
    <s v="944.005.557-04"/>
    <s v="Edmundo Vieira Hees"/>
  </r>
  <r>
    <s v="420508"/>
    <s v="620.482.877-00"/>
    <n v="62048287700"/>
    <x v="101"/>
    <s v="EDIFICIO STADIUM"/>
    <s v="503"/>
    <s v="Comissão"/>
    <x v="0"/>
    <s v="23/01/2025"/>
    <s v="22/01/2025"/>
    <s v="23/01/2025"/>
    <x v="4"/>
    <n v="3000"/>
    <s v="831.023.297-72"/>
    <s v="George Alexandre Gazal Lopes"/>
  </r>
  <r>
    <s v="24130-082"/>
    <s v="620.544.817-34"/>
    <n v="62054481734"/>
    <x v="102"/>
    <s v="Secundário"/>
    <s v="203"/>
    <s v="Venda"/>
    <x v="1"/>
    <s v="12/06/2024"/>
    <m/>
    <m/>
    <x v="5"/>
    <n v="3000"/>
    <s v="144.189.147-14"/>
    <s v="GABRIEL OLIVEIRA DE CARVALHO SENRA"/>
  </r>
  <r>
    <s v="24130-082"/>
    <s v="620.544.817-34"/>
    <n v="62054481734"/>
    <x v="102"/>
    <s v="Secundário"/>
    <s v="203"/>
    <s v="Venda"/>
    <x v="0"/>
    <s v="18/06/2024"/>
    <s v="17/06/2024"/>
    <s v="20/06/2024"/>
    <x v="8"/>
    <n v="3000"/>
    <s v="144.189.147-14"/>
    <s v="GABRIEL OLIVEIRA DE CARVALHO SENRA"/>
  </r>
  <r>
    <s v="405434"/>
    <s v="620.544.817-34"/>
    <n v="62054481734"/>
    <x v="102"/>
    <s v="Condominio Montreux"/>
    <s v="1006"/>
    <s v="Comissão"/>
    <x v="0"/>
    <s v="31/07/2024"/>
    <s v="31/07/2024"/>
    <s v="01/08/2024"/>
    <x v="0"/>
    <n v="6500"/>
    <s v="097.912.617-76"/>
    <s v="Camille Brandão Souza Seródio"/>
  </r>
  <r>
    <s v="401599"/>
    <s v="620.544.817-34"/>
    <n v="62054481734"/>
    <x v="102"/>
    <s v="“VIVENDA DE ICARAÍ’’"/>
    <s v="307"/>
    <s v="Comissão"/>
    <x v="0"/>
    <s v="31/05/2024"/>
    <s v="31/05/2024"/>
    <s v="01/06/2024"/>
    <x v="8"/>
    <n v="1300"/>
    <s v="849.362.317-20"/>
    <s v="Luiz Eduardo Portugal Pereira Lima"/>
  </r>
  <r>
    <s v="411176"/>
    <s v="620.544.817-34"/>
    <n v="62054481734"/>
    <x v="102"/>
    <s v="Bella Vita"/>
    <s v="605"/>
    <s v="Comissão"/>
    <x v="0"/>
    <s v="08/01/2025"/>
    <s v="07/01/2025"/>
    <s v="08/01/2025"/>
    <x v="4"/>
    <n v="6000"/>
    <s v="087.287.567-97"/>
    <s v="Leandro Castro Dias Costa"/>
  </r>
  <r>
    <s v="VENDA PARCERIA 18/12/24"/>
    <s v="620.544.817-34"/>
    <n v="62054481734"/>
    <x v="102"/>
    <s v="Pronto"/>
    <m/>
    <s v="Prontos"/>
    <x v="0"/>
    <s v="08/01/2025"/>
    <s v="08/01/2025"/>
    <s v="09/01/2025"/>
    <x v="4"/>
    <n v="6000"/>
    <s v="046.941.807-97"/>
    <s v="REGINA PORTUGAL PEREIRA LIMA"/>
  </r>
  <r>
    <s v="420269"/>
    <s v="620.544.817-34"/>
    <n v="62054481734"/>
    <x v="102"/>
    <s v="Condomínio do Edifício Costa Azul"/>
    <s v="1101"/>
    <s v="Comissão"/>
    <x v="0"/>
    <s v="12/02/2025"/>
    <s v="10/02/2025"/>
    <s v="11/02/2025"/>
    <x v="6"/>
    <n v="4100"/>
    <s v="281.925.087-49"/>
    <s v="Anabela Romilda D' Elia Galhardo"/>
  </r>
  <r>
    <s v="420269"/>
    <s v="620.544.817-34"/>
    <n v="62054481734"/>
    <x v="102"/>
    <s v="Condomínio do Edifício Costa Azul"/>
    <s v="1101"/>
    <s v="Comissão"/>
    <x v="0"/>
    <s v="12/02/2025"/>
    <s v="11/02/2025"/>
    <s v="12/02/2025"/>
    <x v="6"/>
    <n v="4100"/>
    <s v="475.708.227-49"/>
    <s v="Vitor Henrique D' Elia Galhardo"/>
  </r>
  <r>
    <s v="420269"/>
    <s v="620.544.817-34"/>
    <n v="62054481734"/>
    <x v="102"/>
    <s v="Condomínio do Edifício Costa Azul"/>
    <s v="1101"/>
    <s v="Comissão"/>
    <x v="0"/>
    <s v="12/02/2025"/>
    <s v="11/02/2025"/>
    <s v="12/02/2025"/>
    <x v="6"/>
    <n v="4100"/>
    <s v="515.022.247-04"/>
    <s v="Vicente Henrique D' Elia Galhardo"/>
  </r>
  <r>
    <s v="419280"/>
    <s v="620.544.817-34"/>
    <n v="62054481734"/>
    <x v="102"/>
    <s v="Condomínio do Edifício Mem de Sá"/>
    <s v="204"/>
    <s v="Comissão"/>
    <x v="0"/>
    <s v="16/01/2025"/>
    <s v="16/01/2025"/>
    <s v="17/01/2025"/>
    <x v="4"/>
    <n v="3300"/>
    <s v="537.580.137-04"/>
    <s v="Heraldo Soares Caldeira"/>
  </r>
  <r>
    <s v="419150"/>
    <s v="620.544.817-34"/>
    <n v="62054481734"/>
    <x v="102"/>
    <s v="Condomínio do Edificio Caracas"/>
    <s v="401"/>
    <s v="Comissão"/>
    <x v="0"/>
    <s v="20/01/2025"/>
    <s v="17/01/2025"/>
    <s v="18/01/2025"/>
    <x v="4"/>
    <n v="3750"/>
    <s v="539.750.227-87"/>
    <s v="Alda Elena Walberto Machado Rojo"/>
  </r>
  <r>
    <s v="421250"/>
    <s v="620.544.817-34"/>
    <n v="62054481734"/>
    <x v="102"/>
    <s v="Condomínio Ingá Beira Mar"/>
    <s v="903"/>
    <s v="Comissão"/>
    <x v="0"/>
    <s v="18/02/2025"/>
    <s v="17/02/2025"/>
    <s v="18/02/2025"/>
    <x v="6"/>
    <n v="3000"/>
    <s v="391.453.797-34"/>
    <s v="Elci De Sá"/>
  </r>
  <r>
    <s v="418844"/>
    <s v="620.544.817-34"/>
    <n v="62054481734"/>
    <x v="102"/>
    <s v="Edifício Maria Delgado"/>
    <s v="801"/>
    <s v="Comissão"/>
    <x v="0"/>
    <s v="23/12/2024"/>
    <s v="20/12/2024"/>
    <s v="21/12/2024"/>
    <x v="10"/>
    <n v="8750"/>
    <s v="209.421.767-15"/>
    <s v="Maria Aparecida De Moraes Siqueira Campos"/>
  </r>
  <r>
    <s v="422419"/>
    <s v="620.544.817-34"/>
    <n v="62054481734"/>
    <x v="102"/>
    <s v="Le soleil"/>
    <s v="1503"/>
    <s v="Comissão"/>
    <x v="0"/>
    <s v="26/03/2025"/>
    <s v="25/03/2025"/>
    <s v="26/03/2025"/>
    <x v="11"/>
    <n v="6000"/>
    <s v="764.156.519-00"/>
    <s v="Marcos Alves De Araújo"/>
  </r>
  <r>
    <s v="402210"/>
    <s v="634.037.907-97"/>
    <n v="63403790797"/>
    <x v="103"/>
    <s v="Liv 360 Residence"/>
    <s v="504"/>
    <s v="Comissão"/>
    <x v="0"/>
    <s v="26/06/2024"/>
    <s v="26/06/2024"/>
    <s v="27/06/2024"/>
    <x v="8"/>
    <n v="9554.15"/>
    <s v="24.591.942/0001-50"/>
    <s v="CONSTRUTEC CONSTRUÇÃO E NEGÓCIOS IMOBILIÁRIOS LTDA"/>
  </r>
  <r>
    <s v="404062"/>
    <s v="634.037.907-97"/>
    <n v="63403790797"/>
    <x v="103"/>
    <s v="Ventura Niteroi"/>
    <s v="704 bl 02"/>
    <s v="Comissão"/>
    <x v="0"/>
    <s v="09/12/2024"/>
    <s v="11/12/2024"/>
    <s v="12/12/2024"/>
    <x v="10"/>
    <n v="4300"/>
    <s v="032.243.827-67"/>
    <s v="Karla Lima Da Costa Correa"/>
  </r>
  <r>
    <s v="421477"/>
    <s v="634.037.907-97"/>
    <n v="63403790797"/>
    <x v="103"/>
    <s v="Tour de Bordeaux"/>
    <s v="402"/>
    <s v="Comissão"/>
    <x v="0"/>
    <s v="11/02/2025"/>
    <s v="11/02/2025"/>
    <s v="12/02/2025"/>
    <x v="6"/>
    <n v="13200"/>
    <s v="943.676.127-91"/>
    <s v="Julio Cesar Stacchini De Souza"/>
  </r>
  <r>
    <s v="406258"/>
    <s v="639.813.277-72"/>
    <n v="63981327772"/>
    <x v="104"/>
    <s v="Condomínio Versailles"/>
    <s v="307"/>
    <s v="Comissão"/>
    <x v="0"/>
    <s v="25/07/2024"/>
    <s v="24/07/2024"/>
    <s v="25/07/2024"/>
    <x v="3"/>
    <n v="2000"/>
    <s v="077.660.867-35"/>
    <s v="Marcelo Quites França"/>
  </r>
  <r>
    <s v="409590"/>
    <s v="639.813.277-72"/>
    <n v="63981327772"/>
    <x v="104"/>
    <s v="Condomìnio João Batista"/>
    <s v="504"/>
    <s v="Comissão"/>
    <x v="0"/>
    <s v="01/10/2024"/>
    <s v="01/10/2024"/>
    <s v="02/10/2024"/>
    <x v="9"/>
    <n v="2350"/>
    <s v="391.271.417-72"/>
    <s v="Antônio José Ramalho Borges"/>
  </r>
  <r>
    <s v="Ref 948879"/>
    <s v="640.865.507-68"/>
    <n v="64086550768"/>
    <x v="105"/>
    <s v="ANA HELENA"/>
    <s v="301"/>
    <s v="Venda"/>
    <x v="0"/>
    <s v="09/04/2024"/>
    <s v="08/04/2024"/>
    <s v="10/04/2024"/>
    <x v="12"/>
    <n v="3000"/>
    <s v="102.694.247-09"/>
    <s v="ANDRÉ MENDES SCULTORI"/>
  </r>
  <r>
    <s v="403685"/>
    <s v="640.865.507-68"/>
    <n v="64086550768"/>
    <x v="105"/>
    <s v="Edifício São Pedro"/>
    <s v="205"/>
    <s v="Comissão"/>
    <x v="0"/>
    <s v="08/07/2024"/>
    <s v="08/07/2024"/>
    <s v="09/07/2024"/>
    <x v="3"/>
    <n v="3000"/>
    <s v="490.985.787-72"/>
    <s v="Marco Antonio Guasti Conti"/>
  </r>
  <r>
    <s v="423994"/>
    <s v="640.865.507-68"/>
    <n v="64086550768"/>
    <x v="105"/>
    <s v="Chateau D'àvignon"/>
    <s v="602"/>
    <s v="Comissão"/>
    <x v="0"/>
    <s v="18/03/2025"/>
    <s v="18/03/2025"/>
    <s v="19/03/2025"/>
    <x v="11"/>
    <n v="5900"/>
    <s v="018.594.337-31"/>
    <s v="Ana Claudia De Souza Teixera"/>
  </r>
  <r>
    <s v="301941"/>
    <s v="641.426.477-68"/>
    <n v="64142647768"/>
    <x v="106"/>
    <s v="Rua Dr. Salomão Vergueiro da Cruz"/>
    <s v="1064"/>
    <s v="Venda"/>
    <x v="0"/>
    <s v="28/03/2024"/>
    <s v="27/03/2024"/>
    <s v="28/03/2024"/>
    <x v="7"/>
    <n v="5407"/>
    <s v="125.663.027-66"/>
    <s v="DEBORA SANTOS LERBAK"/>
  </r>
  <r>
    <s v="403323"/>
    <s v="641.426.477-68"/>
    <n v="64142647768"/>
    <x v="106"/>
    <s v="Condomínio Portal do Verde"/>
    <s v="101"/>
    <s v="Comissão"/>
    <x v="0"/>
    <s v="15/08/2024"/>
    <s v="13/08/2024"/>
    <s v="14/08/2024"/>
    <x v="0"/>
    <n v="3000"/>
    <s v="864.868.027-15"/>
    <s v="Eduardo Sant Anna Dos Reis"/>
  </r>
  <r>
    <s v="9182204"/>
    <s v="641.426.477-68"/>
    <n v="64142647768"/>
    <x v="106"/>
    <s v="CREDIMORAR"/>
    <m/>
    <s v="Financiamento"/>
    <x v="0"/>
    <s v="16/08/2024"/>
    <s v="15/08/2024"/>
    <s v="16/08/2024"/>
    <x v="0"/>
    <n v="2028"/>
    <s v="53.919.386/0001-04"/>
    <s v="RAMIRES &amp; CAETANO NEGÓCIOS IMOBILIÁRIOS LTDA"/>
  </r>
  <r>
    <s v="9186301"/>
    <s v="641.426.477-68"/>
    <n v="64142647768"/>
    <x v="106"/>
    <s v="CREDIMORAR"/>
    <m/>
    <s v="Financiamento"/>
    <x v="0"/>
    <s v="16/08/2024"/>
    <s v="15/08/2024"/>
    <s v="16/08/2024"/>
    <x v="0"/>
    <n v="2160.6"/>
    <s v="53.919.386/0001-04"/>
    <s v="RAMIRES &amp; CAETANO NEGÓCIOS IMOBILIÁRIOS LTDA"/>
  </r>
  <r>
    <s v="CREDIMORAR EM 29-10-2024"/>
    <s v="641.773.517-68"/>
    <n v="64177351768"/>
    <x v="107"/>
    <s v="CREDIMORAR"/>
    <s v="103527 e 104776"/>
    <s v="Financiamento"/>
    <x v="0"/>
    <s v="31/10/2024"/>
    <s v="30/10/2024"/>
    <s v="31/10/2024"/>
    <x v="9"/>
    <n v="34.9"/>
    <s v="53.919.386/0001-04"/>
    <s v="RAMIRES &amp; CAETANO NEGOCIOS IMOBILIARIOS LTDA"/>
  </r>
  <r>
    <s v="414342"/>
    <s v="641.773.517-68"/>
    <n v="64177351768"/>
    <x v="107"/>
    <s v="Rua Doutor Francisco Cazes, 242"/>
    <s v="242"/>
    <s v="Comissão"/>
    <x v="0"/>
    <s v="01/11/2024"/>
    <s v="01/11/2024"/>
    <s v="04/11/2024"/>
    <x v="1"/>
    <n v="650"/>
    <s v="010.804.567-67"/>
    <s v="Danielle Sampaio Cordeiro"/>
  </r>
  <r>
    <s v="408363"/>
    <s v="641.773.517-68"/>
    <n v="64177351768"/>
    <x v="107"/>
    <s v="Natividade"/>
    <s v="1103"/>
    <s v="Comissão"/>
    <x v="1"/>
    <s v="08/11/2024"/>
    <m/>
    <m/>
    <x v="5"/>
    <n v="1950"/>
    <s v="222.665.267-15"/>
    <s v="Jose Luiz Correa Cardozo"/>
  </r>
  <r>
    <s v="CREDIPRONTO EM 06/11/24"/>
    <s v="641.773.517-68"/>
    <n v="64177351768"/>
    <x v="107"/>
    <s v="CREDIPRONTO"/>
    <s v="."/>
    <s v="Financiamento"/>
    <x v="0"/>
    <s v="09/11/2024"/>
    <s v="07/11/2024"/>
    <s v="08/11/2024"/>
    <x v="1"/>
    <n v="24.3"/>
    <s v="24.591.942/0001-50"/>
    <s v="CONSTRUTEC CONSTRUÇÃO E NEGÓCIOS IMOBILIÁRIOS LTDA"/>
  </r>
  <r>
    <s v="413266"/>
    <s v="641.773.517-68"/>
    <n v="64177351768"/>
    <x v="107"/>
    <s v="Condomínio do Edifícil Nemi"/>
    <s v="405"/>
    <s v="Comissão"/>
    <x v="0"/>
    <s v="12/11/2024"/>
    <s v="08/11/2024"/>
    <s v="12/11/2024"/>
    <x v="1"/>
    <n v="600"/>
    <s v="753.618.177-91"/>
    <s v="Carlos Alberto Lessa Guimarães"/>
  </r>
  <r>
    <s v="400356"/>
    <s v="641.773.517-68"/>
    <n v="64177351768"/>
    <x v="107"/>
    <s v="Rua Mariz e Barros - Condomínio Marajó"/>
    <s v="21"/>
    <s v="Venda"/>
    <x v="0"/>
    <s v="03/05/2024"/>
    <s v="02/05/2024"/>
    <s v="03/05/2024"/>
    <x v="13"/>
    <n v="1650"/>
    <s v="624.184.597-72"/>
    <s v="ALVARO MOURA"/>
  </r>
  <r>
    <s v="401285"/>
    <s v="641.773.517-68"/>
    <n v="64177351768"/>
    <x v="107"/>
    <s v="VIA SALERMO"/>
    <s v="1303"/>
    <s v="Comissão"/>
    <x v="0"/>
    <s v="17/05/2024"/>
    <s v="16/05/2024"/>
    <s v="17/05/2024"/>
    <x v="13"/>
    <n v="2700"/>
    <s v="443.908.077-49"/>
    <s v="Martha Miranda da Silveira Silva"/>
  </r>
  <r>
    <s v="945346"/>
    <s v="641.773.517-68"/>
    <n v="64177351768"/>
    <x v="107"/>
    <s v="São Salvador"/>
    <s v="401"/>
    <s v="Comissão"/>
    <x v="0"/>
    <s v="22/05/2024"/>
    <s v="21/05/2024"/>
    <s v="23/05/2024"/>
    <x v="13"/>
    <n v="1150"/>
    <s v="588.202.726-87"/>
    <s v="Jussara Maria Coelho Fraga"/>
  </r>
  <r>
    <s v="416095"/>
    <s v="641.773.517-68"/>
    <n v="64177351768"/>
    <x v="107"/>
    <s v="FELICE RESIDENCE"/>
    <s v="1607"/>
    <s v="Comissão"/>
    <x v="0"/>
    <s v="13/11/2024"/>
    <s v="14/11/2024"/>
    <s v="16/11/2024"/>
    <x v="1"/>
    <n v="820"/>
    <s v="832.707.607-87"/>
    <s v="Andrea Barreto Pereira"/>
  </r>
  <r>
    <s v="24130-082"/>
    <s v="641.773.517-68"/>
    <n v="64177351768"/>
    <x v="107"/>
    <s v="Secundário"/>
    <s v="203"/>
    <s v="Venda"/>
    <x v="1"/>
    <s v="12/06/2024"/>
    <m/>
    <m/>
    <x v="5"/>
    <n v="1750"/>
    <s v="144.189.147-14"/>
    <s v="GABRIEL OLIVEIRA DE CARVALHO SENRA"/>
  </r>
  <r>
    <s v="24130-082"/>
    <s v="641.773.517-68"/>
    <n v="64177351768"/>
    <x v="107"/>
    <s v="Secundário"/>
    <s v="203"/>
    <s v="Venda"/>
    <x v="0"/>
    <s v="18/06/2024"/>
    <s v="17/06/2024"/>
    <s v="20/06/2024"/>
    <x v="8"/>
    <n v="1750"/>
    <s v="144.189.147-14"/>
    <s v="GABRIEL OLIVEIRA DE CARVALHO SENRA"/>
  </r>
  <r>
    <s v="402979"/>
    <s v="641.773.517-68"/>
    <n v="64177351768"/>
    <x v="107"/>
    <s v="Condomínio Monte Real"/>
    <s v="601"/>
    <s v="Comissão"/>
    <x v="0"/>
    <s v="28/06/2024"/>
    <s v="27/06/2024"/>
    <s v="28/06/2024"/>
    <x v="8"/>
    <n v="1850"/>
    <s v="515.042.357-20"/>
    <s v="Sandra Chacon Echebarrena"/>
  </r>
  <r>
    <s v="305862"/>
    <s v="641.773.517-68"/>
    <n v="64177351768"/>
    <x v="107"/>
    <s v="Premium Residence"/>
    <s v="1006"/>
    <m/>
    <x v="0"/>
    <s v="27/06/2024"/>
    <s v="27/06/2024"/>
    <s v="28/06/2024"/>
    <x v="8"/>
    <n v="3010"/>
    <s v="879.774.867-68"/>
    <s v="André Rabello Gonçalves Pereira"/>
  </r>
  <r>
    <s v="401338"/>
    <s v="641.773.517-68"/>
    <n v="64177351768"/>
    <x v="107"/>
    <s v="São Salvador"/>
    <s v="401"/>
    <s v="Comissão"/>
    <x v="0"/>
    <s v="25/07/2024"/>
    <s v="24/07/2024"/>
    <s v="25/07/2024"/>
    <x v="3"/>
    <n v="1150"/>
    <s v="501.323.427-15"/>
    <s v="Edilamar Sepulveda Rocha"/>
  </r>
  <r>
    <s v="408363"/>
    <s v="641.773.517-68"/>
    <n v="64177351768"/>
    <x v="107"/>
    <s v="Natividade"/>
    <s v="1103"/>
    <s v="Comissão"/>
    <x v="0"/>
    <s v="08/11/2024"/>
    <s v="08/11/2024"/>
    <s v="09/11/2024"/>
    <x v="1"/>
    <n v="1950"/>
    <s v="222.665.267-15"/>
    <s v="Jose Luiz Correa Cardozo"/>
  </r>
  <r>
    <s v="401543"/>
    <s v="641.773.517-68"/>
    <n v="64177351768"/>
    <x v="107"/>
    <s v="Rua Manoel Duarte, 36 - São Francisco"/>
    <s v="36"/>
    <s v="Comissão"/>
    <x v="0"/>
    <s v="22/05/2024"/>
    <s v="22/05/2024"/>
    <s v="23/05/2024"/>
    <x v="13"/>
    <n v="5750"/>
    <s v="983.157.737-04"/>
    <s v="JOÃO LAÉRCIO VILLELA AREIAS"/>
  </r>
  <r>
    <s v="416034"/>
    <s v="641.773.517-68"/>
    <n v="64177351768"/>
    <x v="107"/>
    <s v="NEO DESIGN ICARAÍ"/>
    <s v="306"/>
    <s v="Comissão"/>
    <x v="0"/>
    <s v="22/11/2024"/>
    <s v="22/11/2024"/>
    <s v="23/11/2024"/>
    <x v="1"/>
    <n v="801"/>
    <s v="24.591.942/0001-50"/>
    <s v="CONSTRUTEC CONSTRUÇÃO E NEGÓCIOS IMOBILIÁRIOS LTDA"/>
  </r>
  <r>
    <s v="416977"/>
    <s v="641.773.517-68"/>
    <n v="64177351768"/>
    <x v="107"/>
    <s v="Travessa Elzir de Almeida Brandão, 45"/>
    <s v="casa 14"/>
    <s v="Comissão"/>
    <x v="0"/>
    <s v="27/11/2024"/>
    <s v="26/11/2024"/>
    <s v="27/11/2024"/>
    <x v="1"/>
    <n v="640"/>
    <s v="076.203.657-53"/>
    <s v="Vicente De Paula Moreira Desmarais"/>
  </r>
  <r>
    <s v="“NIRVANA  PRAIA BOUTIQUE”"/>
    <s v="641.773.517-68"/>
    <n v="64177351768"/>
    <x v="107"/>
    <s v="“NIRVANA  PRAIA BOUTIQUE”"/>
    <s v="107"/>
    <s v="Comissão"/>
    <x v="0"/>
    <s v="07/08/2024"/>
    <s v="06/08/2024"/>
    <s v="07/08/2024"/>
    <x v="0"/>
    <n v="3425"/>
    <s v="720.545.657-68"/>
    <s v="ACIREMA MARIA RIBEIRO DOS SANTOS"/>
  </r>
  <r>
    <s v="410703"/>
    <s v="641.773.517-68"/>
    <n v="64177351768"/>
    <x v="107"/>
    <s v="Sardenha"/>
    <s v="408"/>
    <s v="Comissão"/>
    <x v="0"/>
    <s v="04/10/2024"/>
    <s v="04/10/2024"/>
    <s v="05/10/2024"/>
    <x v="9"/>
    <n v="3150"/>
    <s v="627.024.403-04"/>
    <s v="Margarida Custódio Moura"/>
  </r>
  <r>
    <s v="406765"/>
    <s v="641.773.517-68"/>
    <n v="64177351768"/>
    <x v="107"/>
    <s v="ANDRE VICTOR II"/>
    <s v="703"/>
    <s v="Comissão"/>
    <x v="0"/>
    <s v="03/12/2024"/>
    <s v="02/12/2024"/>
    <s v="03/12/2024"/>
    <x v="10"/>
    <n v="2900"/>
    <s v="020.797.047-53"/>
    <s v="Maria Magdalena Da Silva Kane"/>
  </r>
  <r>
    <s v="412120"/>
    <s v="641.773.517-68"/>
    <n v="64177351768"/>
    <x v="107"/>
    <s v="Flat Service"/>
    <s v="501 bl 01"/>
    <s v="Comissão"/>
    <x v="0"/>
    <s v="04/10/2024"/>
    <s v="03/10/2024"/>
    <s v="04/10/2024"/>
    <x v="9"/>
    <n v="700"/>
    <s v="034.101.007-33"/>
    <s v="Andrea Cristina Montes Da Luz Frickman"/>
  </r>
  <r>
    <s v="416708"/>
    <s v="641.773.517-68"/>
    <n v="64177351768"/>
    <x v="107"/>
    <s v="Icaraí Towers Residencial Club"/>
    <s v="703/01"/>
    <s v="Comissão"/>
    <x v="0"/>
    <s v="27/11/2024"/>
    <s v="26/11/2024"/>
    <s v="27/11/2024"/>
    <x v="1"/>
    <n v="1200"/>
    <s v="124.527.637-99"/>
    <s v="Norberto Montani Martins"/>
  </r>
  <r>
    <s v="410678"/>
    <s v="641.773.517-68"/>
    <n v="64177351768"/>
    <x v="107"/>
    <s v="Primario"/>
    <s v="303"/>
    <s v="Venda"/>
    <x v="0"/>
    <s v="14/10/2024"/>
    <s v="11/10/2024"/>
    <s v="14/10/2024"/>
    <x v="9"/>
    <n v="2220"/>
    <s v="093.526.667-47"/>
    <s v="FERNANDA TITO COSTA DE ALMEIDA"/>
  </r>
  <r>
    <s v="413054"/>
    <s v="641.773.517-68"/>
    <n v="64177351768"/>
    <x v="107"/>
    <s v="Montserrat"/>
    <s v="704"/>
    <s v="Comissão"/>
    <x v="0"/>
    <s v="16/10/2024"/>
    <s v="14/10/2024"/>
    <s v="15/10/2024"/>
    <x v="9"/>
    <n v="640"/>
    <s v="026.900.897-77"/>
    <s v="Luiz Alberto De Souza Lemos Filho"/>
  </r>
  <r>
    <s v="403685"/>
    <s v="641.773.517-68"/>
    <n v="64177351768"/>
    <x v="107"/>
    <s v="Edifício São Pedro"/>
    <s v="205"/>
    <s v="Comissão"/>
    <x v="0"/>
    <s v="08/07/2024"/>
    <s v="08/07/2024"/>
    <s v="09/07/2024"/>
    <x v="3"/>
    <n v="1500"/>
    <s v="490.985.787-72"/>
    <s v="Marco Antonio Guasti Conti"/>
  </r>
  <r>
    <s v="413344"/>
    <s v="641.773.517-68"/>
    <n v="64177351768"/>
    <x v="107"/>
    <s v="Castelnuevo"/>
    <s v="303"/>
    <s v="Comissão"/>
    <x v="0"/>
    <s v="24/10/2024"/>
    <s v="22/10/2024"/>
    <s v="23/10/2024"/>
    <x v="9"/>
    <n v="750"/>
    <s v="001.930.667-93"/>
    <s v="Rosana Rocha Rodrigues Laterça De Almeida"/>
  </r>
  <r>
    <s v="399778"/>
    <s v="641.773.517-68"/>
    <n v="64177351768"/>
    <x v="107"/>
    <s v="Residencial La Parva"/>
    <s v="1303"/>
    <s v="Comissão"/>
    <x v="0"/>
    <s v="05/09/2024"/>
    <s v="04/09/2024"/>
    <s v="05/09/2024"/>
    <x v="2"/>
    <n v="4425"/>
    <s v="116.512.037-25"/>
    <s v="Grace Machado Miranda"/>
  </r>
  <r>
    <s v="414342"/>
    <s v="641.773.517-68"/>
    <n v="64177351768"/>
    <x v="107"/>
    <s v="Rua Doutor Francisco Cazes, 242"/>
    <s v="242"/>
    <s v="Comissão"/>
    <x v="1"/>
    <s v="04/12/2024"/>
    <m/>
    <m/>
    <x v="5"/>
    <n v="650"/>
    <s v="010.804.567-67"/>
    <s v="Danielle Sampaio Cordeiro"/>
  </r>
  <r>
    <s v="Rua João Rodrigues de Oliveira"/>
    <s v="641.773.517-68"/>
    <n v="64177351768"/>
    <x v="107"/>
    <s v="Rua João Rodrigues de Oliveira, n° 103"/>
    <m/>
    <s v="Comissão"/>
    <x v="1"/>
    <s v="29/10/2024"/>
    <m/>
    <m/>
    <x v="5"/>
    <n v="1720"/>
    <s v="186.960.827-53"/>
    <s v="Wanderley Cardoso Anello"/>
  </r>
  <r>
    <s v="414189"/>
    <s v="641.773.517-68"/>
    <n v="64177351768"/>
    <x v="107"/>
    <s v="CALLE MAGGIORE"/>
    <s v="706"/>
    <s v="Comissão"/>
    <x v="0"/>
    <s v="29/10/2024"/>
    <s v="29/10/2024"/>
    <s v="30/10/2024"/>
    <x v="9"/>
    <n v="1360"/>
    <s v="020.384.077-11"/>
    <s v="João Maurício Santareli Manno"/>
  </r>
  <r>
    <s v="Rua João Rodrigues de Oliveira"/>
    <s v="641.773.517-68"/>
    <n v="64177351768"/>
    <x v="107"/>
    <s v="Rua João Rodrigues de Oliveira, n° 103"/>
    <m/>
    <s v="Comissão"/>
    <x v="0"/>
    <s v="29/10/2024"/>
    <s v="28/10/2024"/>
    <s v="29/10/2024"/>
    <x v="9"/>
    <n v="1720"/>
    <s v="186.960.827-53"/>
    <s v="Wanderley Cardoso Anello"/>
  </r>
  <r>
    <s v="413054"/>
    <s v="641.773.517-68"/>
    <n v="64177351768"/>
    <x v="107"/>
    <s v="Montserrat"/>
    <s v="704"/>
    <s v="Comissão"/>
    <x v="0"/>
    <s v="31/10/2024"/>
    <s v="30/10/2024"/>
    <s v="31/10/2024"/>
    <x v="9"/>
    <n v="640"/>
    <s v="026.900.897-77"/>
    <s v="Luiz Alberto De Souza Lemos Filho"/>
  </r>
  <r>
    <s v="Avenida Quintino Bocaiúva , 31"/>
    <s v="641.773.517-68"/>
    <n v="64177351768"/>
    <x v="107"/>
    <s v="Avenida Quintino Bocaiúva , 311"/>
    <s v="603"/>
    <s v="Comissão"/>
    <x v="0"/>
    <s v="05/12/2024"/>
    <s v="05/12/2024"/>
    <s v="06/12/2024"/>
    <x v="10"/>
    <n v="900"/>
    <s v="11.699.548/0001-98"/>
    <s v="AMSC – ADMINISTRAÇÃO E LOCAÇÃO DE IMÓVEIS  PRÓPRIOS LTDA"/>
  </r>
  <r>
    <s v="414342"/>
    <s v="641.773.517-68"/>
    <n v="64177351768"/>
    <x v="107"/>
    <s v="Rua Doutor Francisco Cazes, 242"/>
    <s v="242"/>
    <s v="Comissão"/>
    <x v="0"/>
    <s v="05/12/2024"/>
    <s v="04/12/2024"/>
    <s v="05/12/2024"/>
    <x v="10"/>
    <n v="650"/>
    <s v="010.804.567-67"/>
    <s v="Danielle Sampaio Cordeiro"/>
  </r>
  <r>
    <s v="418230"/>
    <s v="641.773.517-68"/>
    <n v="64177351768"/>
    <x v="107"/>
    <s v="Condomínio Do Edificio Oceano"/>
    <s v="303"/>
    <s v="Comissão"/>
    <x v="0"/>
    <s v="10/12/2024"/>
    <s v="09/12/2024"/>
    <s v="10/12/2024"/>
    <x v="10"/>
    <n v="745"/>
    <s v="051.481.167-65"/>
    <s v="Ana Vieira Rangel Nunes"/>
  </r>
  <r>
    <s v="412120"/>
    <s v="641.773.517-68"/>
    <n v="64177351768"/>
    <x v="107"/>
    <s v="Flat Service"/>
    <s v="501 bl 01"/>
    <s v="Comissão"/>
    <x v="0"/>
    <s v="11/12/2024"/>
    <s v="12/12/2024"/>
    <s v="13/12/2024"/>
    <x v="10"/>
    <n v="700"/>
    <s v="034.101.007-33"/>
    <s v="Andrea Cristina Montes Da Luz Frickman"/>
  </r>
  <r>
    <s v="418167"/>
    <s v="641.773.517-68"/>
    <n v="64177351768"/>
    <x v="107"/>
    <s v="Avenida Quintino Bocaiúva"/>
    <s v="311/604"/>
    <s v="Comissão"/>
    <x v="0"/>
    <s v="12/12/2024"/>
    <s v="11/12/2024"/>
    <s v="12/12/2024"/>
    <x v="10"/>
    <n v="945"/>
    <s v="11.699.548/0001-98"/>
    <s v="Amsc – Administração E Locação De Imóveis  Próprios Ltda"/>
  </r>
  <r>
    <s v="418458"/>
    <s v="641.773.517-68"/>
    <n v="64177351768"/>
    <x v="107"/>
    <s v="THE EDGE RESIDENCES"/>
    <s v="302/02"/>
    <s v="Comissão"/>
    <x v="0"/>
    <s v="12/12/2024"/>
    <s v="12/12/2024"/>
    <s v="13/12/2024"/>
    <x v="10"/>
    <n v="4895"/>
    <s v="24.591.942/0001-50"/>
    <s v="CONSTRUTEC CONSTRUÇÃO E NEGÓCIOS IMOBILIÁRIOS LTDA"/>
  </r>
  <r>
    <s v="Ref 1015756"/>
    <s v="641.773.517-68"/>
    <n v="64177351768"/>
    <x v="107"/>
    <s v="Pronto"/>
    <m/>
    <s v="Prontos"/>
    <x v="1"/>
    <s v="02/01/2025"/>
    <m/>
    <m/>
    <x v="5"/>
    <n v="1360"/>
    <s v="038.811.167-45"/>
    <s v="CARLOS ALBERTO PERES KRYKHTINE"/>
  </r>
  <r>
    <s v="Ref 1015756"/>
    <s v="641.773.517-68"/>
    <n v="64177351768"/>
    <x v="107"/>
    <s v="Pronto"/>
    <m/>
    <s v="Prontos"/>
    <x v="0"/>
    <s v="02/01/2025"/>
    <s v="30/12/2024"/>
    <s v="02/01/2025"/>
    <x v="4"/>
    <n v="1360"/>
    <s v="079.800.707-98"/>
    <s v="GABRIELLE MULLER MENEZES KRYKHTINE"/>
  </r>
  <r>
    <s v="CREDIPRONTO EM  03/01/2025"/>
    <s v="641.773.517-68"/>
    <n v="64177351768"/>
    <x v="107"/>
    <s v="Financiamento"/>
    <m/>
    <s v="Financiamento"/>
    <x v="0"/>
    <s v="07/01/2025"/>
    <s v="06/01/2025"/>
    <s v="07/01/2025"/>
    <x v="4"/>
    <n v="17.63"/>
    <s v="24.591.942/0001-50"/>
    <s v="CONSTRUTEC CONSTRUÇÃO E NEGÓCIOS IMOBILIÁRIOS LTDA"/>
  </r>
  <r>
    <s v="CREDIPRONTO EM  03/01/2025"/>
    <s v="641.773.517-68"/>
    <n v="64177351768"/>
    <x v="107"/>
    <s v="Financiamento"/>
    <m/>
    <s v="Financiamento"/>
    <x v="0"/>
    <s v="07/01/2025"/>
    <s v="06/01/2025"/>
    <s v="07/01/2025"/>
    <x v="4"/>
    <n v="28.03"/>
    <s v="24.591.942/0001-50"/>
    <s v="CONSTRUTEC CONSTRUÇÃO E NEGÓCIOS IMOBILIÁRIOS LTDA"/>
  </r>
  <r>
    <s v="417454"/>
    <s v="641.773.517-68"/>
    <n v="64177351768"/>
    <x v="107"/>
    <s v="Rua Cuba, 438"/>
    <s v="9"/>
    <s v="Comissão"/>
    <x v="0"/>
    <s v="10/01/2025"/>
    <s v="09/01/2025"/>
    <s v="10/01/2025"/>
    <x v="4"/>
    <n v="350"/>
    <s v="335.362.017-68"/>
    <s v="Carlos Eduardo Costa De Mendes Silva"/>
  </r>
  <r>
    <s v="415843"/>
    <s v="641.773.517-68"/>
    <n v="64177351768"/>
    <x v="107"/>
    <s v="Rua Mearim"/>
    <s v="253"/>
    <s v="Comissão"/>
    <x v="1"/>
    <s v="31/01/2025"/>
    <m/>
    <m/>
    <x v="5"/>
    <n v="1020"/>
    <s v="094.241.807-72"/>
    <s v="Maria Inês Da Silva Santos"/>
  </r>
  <r>
    <s v="415843"/>
    <s v="641.773.517-68"/>
    <n v="64177351768"/>
    <x v="107"/>
    <s v="Rua Mearim"/>
    <s v="253"/>
    <s v="Comissão"/>
    <x v="0"/>
    <s v="31/01/2025"/>
    <s v="31/01/2025"/>
    <s v="01/02/2025"/>
    <x v="6"/>
    <n v="1020"/>
    <s v="735.598.907-30"/>
    <s v="Maria Cristina Aguilar De Giani"/>
  </r>
  <r>
    <s v="417454"/>
    <s v="641.773.517-68"/>
    <n v="64177351768"/>
    <x v="107"/>
    <s v="Rua Cuba, 438"/>
    <s v="9"/>
    <s v="Comissão"/>
    <x v="0"/>
    <s v="29/01/2025"/>
    <s v="28/01/2025"/>
    <s v="29/01/2025"/>
    <x v="4"/>
    <n v="350"/>
    <s v="335.362.017-68"/>
    <s v="Carlos Eduardo Costa De Mendes Silva"/>
  </r>
  <r>
    <s v="416351"/>
    <s v="641.773.517-68"/>
    <n v="64177351768"/>
    <x v="107"/>
    <s v="Condominio Quefren"/>
    <s v="601"/>
    <s v="Comissão"/>
    <x v="0"/>
    <s v="18/11/2024"/>
    <s v="18/11/2024"/>
    <s v="19/11/2024"/>
    <x v="1"/>
    <n v="640"/>
    <s v="278.893.787-34"/>
    <s v="Joaquim Ricardo Pinto"/>
  </r>
  <r>
    <s v="415691"/>
    <s v="641.773.517-68"/>
    <n v="64177351768"/>
    <x v="107"/>
    <s v="CONVIVA CAMBOINHAS LIFE"/>
    <s v="210/01"/>
    <s v="Comissão"/>
    <x v="0"/>
    <s v="22/11/2024"/>
    <s v="22/11/2024"/>
    <s v="23/11/2024"/>
    <x v="1"/>
    <n v="800.82"/>
    <s v="24.591.942/0001-50"/>
    <s v="CONSTRUTEC CONSTRUÇÃO E NEGÓCIOS IMOBILIÁRIOS LTDA"/>
  </r>
  <r>
    <s v="416977"/>
    <s v="641.773.517-68"/>
    <n v="64177351768"/>
    <x v="107"/>
    <s v="Travessa Elzir de Almeida Brandão, 45"/>
    <s v="casa 14"/>
    <s v="Comissão"/>
    <x v="1"/>
    <s v="25/11/2024"/>
    <m/>
    <m/>
    <x v="5"/>
    <n v="640"/>
    <s v="076.203.657-53"/>
    <s v="Vicente De Paula Moreira Desmarais"/>
  </r>
  <r>
    <s v="CREDIPRONTO EM 30/01/2025"/>
    <s v="641.773.517-68"/>
    <n v="64177351768"/>
    <x v="107"/>
    <s v="Financiamento"/>
    <m/>
    <s v="Financiamento"/>
    <x v="0"/>
    <s v="31/01/2025"/>
    <s v="30/01/2025"/>
    <s v="31/01/2025"/>
    <x v="4"/>
    <n v="18.899999999999999"/>
    <s v="24.591.942/0001-50"/>
    <s v="CONSTRUTEC CONSTRUÇÃO E NEGÓCIOS IMOBILIÁRIOS LTDA"/>
  </r>
  <r>
    <s v="CREDIPRONTO EM 30/01/2025"/>
    <s v="641.773.517-68"/>
    <n v="64177351768"/>
    <x v="107"/>
    <s v="Financiamento"/>
    <m/>
    <s v="Financiamento"/>
    <x v="0"/>
    <s v="31/01/2025"/>
    <s v="30/01/2025"/>
    <s v="31/01/2025"/>
    <x v="4"/>
    <n v="12.84"/>
    <s v="24.591.942/0001-50"/>
    <s v="CONSTRUTEC CONSTRUÇÃO E NEGÓCIOS IMOBILIÁRIOS LTDA"/>
  </r>
  <r>
    <s v="420209"/>
    <s v="641.773.517-68"/>
    <n v="64177351768"/>
    <x v="107"/>
    <s v="Rio Amarelo"/>
    <s v="401"/>
    <s v="Comissão"/>
    <x v="0"/>
    <s v="03/02/2025"/>
    <s v="31/01/2025"/>
    <s v="03/02/2025"/>
    <x v="6"/>
    <n v="600"/>
    <s v="076.974.627-61"/>
    <s v="Romero Jose De Carvalho Junior"/>
  </r>
  <r>
    <s v="CREDIMORAR em 2025"/>
    <s v="641.773.517-68"/>
    <n v="64177351768"/>
    <x v="107"/>
    <s v="Financiamento"/>
    <s v="2025"/>
    <s v="Financiamento"/>
    <x v="0"/>
    <s v="07/02/2025"/>
    <s v="04/02/2025"/>
    <s v="05/02/2025"/>
    <x v="6"/>
    <n v="51.17"/>
    <s v="53.919.386/0001-04"/>
    <s v="RAMIRES &amp; CAETANO NEGOCIOS IMOBILIARIOS LTDA"/>
  </r>
  <r>
    <s v="405912"/>
    <s v="641.773.517-68"/>
    <n v="64177351768"/>
    <x v="107"/>
    <s v="Rua Júlio Braga 36"/>
    <m/>
    <s v="Comissão"/>
    <x v="0"/>
    <s v="24/09/2024"/>
    <s v="24/09/2024"/>
    <s v="25/09/2024"/>
    <x v="2"/>
    <n v="4250"/>
    <s v="042.771.397-87"/>
    <s v="Luiz Fernandes Faria De Matos"/>
  </r>
  <r>
    <s v="416713"/>
    <s v="641.773.517-68"/>
    <n v="64177351768"/>
    <x v="107"/>
    <s v="Condomínio Edifício De Saint Etienne"/>
    <s v="1004"/>
    <s v="Comissão"/>
    <x v="1"/>
    <s v="12/02/2025"/>
    <m/>
    <m/>
    <x v="5"/>
    <n v="760"/>
    <s v="074.754.007-19"/>
    <s v="Eduardo Serpa Da Cruz Nunes"/>
  </r>
  <r>
    <s v="CREDIPRONTO EM 28/02/2025"/>
    <s v="641.773.517-68"/>
    <n v="64177351768"/>
    <x v="107"/>
    <s v="Financiamento"/>
    <m/>
    <s v="Financiamento"/>
    <x v="0"/>
    <s v="07/03/2025"/>
    <s v="28/02/2025"/>
    <s v="01/03/2025"/>
    <x v="11"/>
    <n v="11.35"/>
    <s v="24.591.942/0001-50"/>
    <s v="CONSTRUTEC CONSTRUÇÃO E NEGÓCIOS IMOBILIÁRIOS LTDA"/>
  </r>
  <r>
    <s v="416960"/>
    <s v="641.773.517-68"/>
    <n v="64177351768"/>
    <x v="107"/>
    <s v="Condomínio Do Itacoatiara Flat Service"/>
    <s v="303"/>
    <s v="Comissão"/>
    <x v="0"/>
    <s v="19/12/2024"/>
    <s v="19/12/2024"/>
    <s v="20/12/2024"/>
    <x v="10"/>
    <n v="1140"/>
    <s v="089.151.717-05"/>
    <s v="Priscila Freitas Sepulveda"/>
  </r>
  <r>
    <s v="423373"/>
    <s v="641.773.517-68"/>
    <n v="64177351768"/>
    <x v="107"/>
    <s v="Terramarine Icaraí Residence Club"/>
    <s v="509"/>
    <s v="Comissão"/>
    <x v="0"/>
    <s v="11/03/2025"/>
    <s v="10/03/2025"/>
    <s v="11/03/2025"/>
    <x v="11"/>
    <n v="1904"/>
    <s v="003.035.927-96"/>
    <s v="Ana Claudia Castro Barbosa"/>
  </r>
  <r>
    <s v="423551"/>
    <s v="641.773.517-68"/>
    <n v="64177351768"/>
    <x v="107"/>
    <s v="Vila Margherita"/>
    <s v="1107"/>
    <s v="Comissão"/>
    <x v="0"/>
    <s v="11/03/2025"/>
    <s v="10/03/2025"/>
    <s v="11/03/2025"/>
    <x v="11"/>
    <n v="2760"/>
    <s v="100.429.307-07"/>
    <s v="Bruno Fernandes Costa"/>
  </r>
  <r>
    <s v="423179"/>
    <s v="641.773.517-68"/>
    <n v="64177351768"/>
    <x v="107"/>
    <s v="Terramarine Icaraí Residence Club"/>
    <s v="1305 Mare"/>
    <s v="Comissão"/>
    <x v="0"/>
    <s v="12/03/2025"/>
    <s v="11/03/2025"/>
    <s v="12/03/2025"/>
    <x v="11"/>
    <n v="1780"/>
    <s v="146.656.927-18"/>
    <s v="Christiano Lins Pereira"/>
  </r>
  <r>
    <s v="415436"/>
    <s v="641.773.517-68"/>
    <n v="64177351768"/>
    <x v="107"/>
    <s v="Rua Augusto Vieira Jacques, 376"/>
    <m/>
    <s v="Comissão"/>
    <x v="0"/>
    <s v="14/03/2025"/>
    <s v="13/03/2025"/>
    <s v="14/03/2025"/>
    <x v="11"/>
    <n v="640"/>
    <s v="943.985.427-87"/>
    <s v="Dalny Araujo Sucasas"/>
  </r>
  <r>
    <s v="424989"/>
    <s v="641.773.517-68"/>
    <n v="64177351768"/>
    <x v="107"/>
    <s v="Residencial Ouro Verde"/>
    <s v="305"/>
    <s v="Comissão"/>
    <x v="2"/>
    <s v="31/03/2025"/>
    <m/>
    <m/>
    <x v="5"/>
    <n v="250"/>
    <s v="902.872.827-91"/>
    <s v="Daisy Moraes Barbosa De Schepper"/>
  </r>
  <r>
    <s v="415668"/>
    <s v="641.773.517-68"/>
    <n v="64177351768"/>
    <x v="107"/>
    <s v="Condomínio Uba"/>
    <s v="10"/>
    <s v="Comissão"/>
    <x v="0"/>
    <s v="14/01/2025"/>
    <s v="14/01/2025"/>
    <s v="16/01/2025"/>
    <x v="4"/>
    <n v="2660"/>
    <s v="759.562.927-68"/>
    <s v="Alexandre Falcão Correa"/>
  </r>
  <r>
    <s v="Terramarine 1005"/>
    <s v="641.773.517-68"/>
    <n v="64177351768"/>
    <x v="107"/>
    <s v="Primário"/>
    <s v="1005"/>
    <s v="Comissão"/>
    <x v="0"/>
    <s v="20/01/2025"/>
    <s v="20/01/2025"/>
    <s v="21/01/2025"/>
    <x v="4"/>
    <n v="879"/>
    <s v="926.727.797-91"/>
    <s v="ADRIANA SANGLARD TORRES"/>
  </r>
  <r>
    <s v="419596"/>
    <s v="641.773.517-68"/>
    <n v="64177351768"/>
    <x v="107"/>
    <s v="CONVIVA PIRATININGA"/>
    <s v="504"/>
    <s v="Comissão"/>
    <x v="0"/>
    <s v="22/01/2025"/>
    <s v="21/01/2025"/>
    <s v="22/01/2025"/>
    <x v="4"/>
    <n v="1424"/>
    <s v="24.591.942/0001-50"/>
    <s v="CONSTRUTEC CONSTRUÇÃO E NEGÓCIOS IMOBILIÁRIOS LTDA"/>
  </r>
  <r>
    <s v="420508"/>
    <s v="641.773.517-68"/>
    <n v="64177351768"/>
    <x v="107"/>
    <s v="EDIFICIO STADIUM"/>
    <s v="503"/>
    <s v="Comissão"/>
    <x v="0"/>
    <s v="23/01/2025"/>
    <s v="22/01/2025"/>
    <s v="23/01/2025"/>
    <x v="4"/>
    <n v="600"/>
    <s v="831.023.297-72"/>
    <s v="George Alexandre Gazal Lopes"/>
  </r>
  <r>
    <s v="420575"/>
    <s v="641.773.517-68"/>
    <n v="64177351768"/>
    <x v="107"/>
    <s v="Condomínio Lucílio de Albuquerque"/>
    <s v="1104"/>
    <s v="Comissão"/>
    <x v="0"/>
    <s v="24/01/2025"/>
    <s v="24/01/2025"/>
    <s v="25/01/2025"/>
    <x v="4"/>
    <n v="1320"/>
    <s v="301.938.007-30"/>
    <s v="Joelcio Da Silva Ribeiro"/>
  </r>
  <r>
    <s v="419296"/>
    <s v="641.773.517-68"/>
    <n v="64177351768"/>
    <x v="107"/>
    <s v="Jardim Dos Arcos"/>
    <s v="606"/>
    <s v="Comissão"/>
    <x v="0"/>
    <s v="28/01/2025"/>
    <s v="27/01/2025"/>
    <s v="28/01/2025"/>
    <x v="4"/>
    <n v="700"/>
    <s v="119.811.407-00"/>
    <s v="Zuleica Zulmira Carvalho Dos Santos"/>
  </r>
  <r>
    <s v="420734"/>
    <s v="641.773.517-68"/>
    <n v="64177351768"/>
    <x v="107"/>
    <s v="São Joao"/>
    <s v="201"/>
    <s v="Comissão"/>
    <x v="0"/>
    <s v="28/01/2025"/>
    <s v="29/01/2025"/>
    <s v="30/01/2025"/>
    <x v="4"/>
    <n v="600"/>
    <s v="479.268.647-49"/>
    <s v="Ana Cristina Costa Magalhaes"/>
  </r>
  <r>
    <s v="420308"/>
    <s v="641.773.517-68"/>
    <n v="64177351768"/>
    <x v="107"/>
    <s v="Rua São Diogo"/>
    <s v="30"/>
    <s v="Comissão"/>
    <x v="0"/>
    <s v="11/02/2025"/>
    <s v="10/02/2025"/>
    <s v="11/02/2025"/>
    <x v="6"/>
    <n v="680"/>
    <s v="414.147.307-30"/>
    <s v="Elizete Nunes"/>
  </r>
  <r>
    <s v="416713"/>
    <s v="641.773.517-68"/>
    <n v="64177351768"/>
    <x v="107"/>
    <s v="Condomínio Edifício De Saint Etienne"/>
    <s v="1004"/>
    <s v="Comissão"/>
    <x v="0"/>
    <s v="14/02/2025"/>
    <s v="19/02/2025"/>
    <s v="20/02/2025"/>
    <x v="6"/>
    <n v="760"/>
    <s v="074.754.007-19"/>
    <s v="Eduardo Serpa Da Cruz Nunes"/>
  </r>
  <r>
    <s v="413533"/>
    <s v="641.773.517-68"/>
    <n v="64177351768"/>
    <x v="107"/>
    <s v="Casa Del Mar"/>
    <s v="13"/>
    <s v="Comissão"/>
    <x v="1"/>
    <s v="20/12/2024"/>
    <m/>
    <m/>
    <x v="5"/>
    <n v="380"/>
    <s v="018.984.687-96"/>
    <s v="Rogerio De Oliveira Alvares"/>
  </r>
  <r>
    <s v="413533"/>
    <s v="641.773.517-68"/>
    <n v="64177351768"/>
    <x v="107"/>
    <s v="Casa Del Mar"/>
    <s v="13"/>
    <s v="Comissão"/>
    <x v="0"/>
    <s v="20/12/2024"/>
    <s v="20/12/2024"/>
    <s v="21/12/2024"/>
    <x v="10"/>
    <n v="760"/>
    <s v="018.984.687-96"/>
    <s v="Rogerio De Oliveira Alvares"/>
  </r>
  <r>
    <s v="419251"/>
    <s v="641.773.517-68"/>
    <n v="64177351768"/>
    <x v="107"/>
    <s v="CarpeDiem Residencial"/>
    <s v="301/BL 1"/>
    <s v="Comissão"/>
    <x v="0"/>
    <s v="24/12/2024"/>
    <s v="23/12/2024"/>
    <s v="24/12/2024"/>
    <x v="10"/>
    <n v="1640"/>
    <s v="010.199.697-76"/>
    <s v="Ana Rosa Bernardes De Sousa"/>
  </r>
  <r>
    <s v="423177"/>
    <s v="641.773.517-68"/>
    <n v="64177351768"/>
    <x v="107"/>
    <s v="Ed Calle Venezia"/>
    <s v="904"/>
    <s v="Comissão"/>
    <x v="1"/>
    <s v="24/03/2025"/>
    <m/>
    <m/>
    <x v="5"/>
    <n v="2325.36"/>
    <s v="852.449.107-87"/>
    <s v="Geysa De Sá Troise"/>
  </r>
  <r>
    <s v="423994"/>
    <s v="641.773.517-68"/>
    <n v="64177351768"/>
    <x v="107"/>
    <s v="Chateau D'àvignon"/>
    <s v="602"/>
    <s v="Comissão"/>
    <x v="0"/>
    <s v="18/03/2025"/>
    <s v="18/03/2025"/>
    <s v="19/03/2025"/>
    <x v="11"/>
    <n v="1180"/>
    <s v="018.594.337-31"/>
    <s v="Ana Claudia De Souza Teixera"/>
  </r>
  <r>
    <s v="424217"/>
    <s v="641.773.517-68"/>
    <n v="64177351768"/>
    <x v="107"/>
    <s v="EDIFICIO SÃO PEDRO"/>
    <s v="204"/>
    <s v="Comissão"/>
    <x v="0"/>
    <s v="21/03/2025"/>
    <s v="20/03/2025"/>
    <s v="21/03/2025"/>
    <x v="11"/>
    <n v="600"/>
    <s v="612.328.237-91"/>
    <s v="José Rafael Sommerfeld"/>
  </r>
  <r>
    <s v="424289"/>
    <s v="641.773.517-68"/>
    <n v="64177351768"/>
    <x v="107"/>
    <s v="Edifício Moments"/>
    <s v="206"/>
    <s v="Comissão"/>
    <x v="0"/>
    <s v="20/03/2025"/>
    <s v="19/03/2025"/>
    <s v="20/03/2025"/>
    <x v="11"/>
    <n v="740"/>
    <s v="021.910.147-71"/>
    <s v="Adriana Abreu Cardoso"/>
  </r>
  <r>
    <s v="423177"/>
    <s v="641.773.517-68"/>
    <n v="64177351768"/>
    <x v="107"/>
    <s v="Ed Calle Venezia"/>
    <s v="904"/>
    <s v="Comissão"/>
    <x v="0"/>
    <s v="27/03/2025"/>
    <s v="24/03/2025"/>
    <s v="25/03/2025"/>
    <x v="11"/>
    <n v="2325.36"/>
    <s v="852.449.107-87"/>
    <s v="Geysa De Sá Troise"/>
  </r>
  <r>
    <s v="423150"/>
    <s v="641.773.517-68"/>
    <n v="64177351768"/>
    <x v="107"/>
    <s v="Rua João Paulo lI, 226"/>
    <s v="735"/>
    <s v="Comissão"/>
    <x v="0"/>
    <s v="27/03/2025"/>
    <s v="24/03/2025"/>
    <s v="25/03/2025"/>
    <x v="11"/>
    <n v="1345"/>
    <s v="261.230.617-04"/>
    <s v="Edir Palmira Lins"/>
  </r>
  <r>
    <s v="424410"/>
    <s v="641.773.517-68"/>
    <n v="64177351768"/>
    <x v="107"/>
    <s v="Jardim dos Manacás"/>
    <s v="1209"/>
    <s v="Comissão"/>
    <x v="0"/>
    <s v="27/03/2025"/>
    <s v="26/03/2025"/>
    <s v="27/03/2025"/>
    <x v="11"/>
    <n v="1500"/>
    <s v="743.143.947-49"/>
    <s v="Ronaldo De Souza Mulim"/>
  </r>
  <r>
    <s v="424289"/>
    <s v="641.773.517-68"/>
    <n v="64177351768"/>
    <x v="107"/>
    <s v="Edifício Moments"/>
    <s v="206"/>
    <s v="Comissão"/>
    <x v="0"/>
    <s v="28/03/2025"/>
    <s v="27/03/2025"/>
    <s v="28/03/2025"/>
    <x v="11"/>
    <n v="740"/>
    <s v="043.976.997-39"/>
    <s v="Juliano Maia Coutinho"/>
  </r>
  <r>
    <s v="419628"/>
    <s v="641.773.517-68"/>
    <n v="64177351768"/>
    <x v="107"/>
    <s v="Rosinha"/>
    <s v="402"/>
    <s v="Comissão"/>
    <x v="0"/>
    <s v="25/02/2025"/>
    <s v="24/02/2025"/>
    <s v="25/02/2025"/>
    <x v="6"/>
    <n v="400"/>
    <s v="278.364.607-20"/>
    <s v="Sonia Maria Gomes"/>
  </r>
  <r>
    <s v="422931"/>
    <s v="641.773.517-68"/>
    <n v="64177351768"/>
    <x v="107"/>
    <s v="Rua Doutor Abi Ramia 21"/>
    <s v="Quadra 234 Lote 21"/>
    <s v="Comissão"/>
    <x v="1"/>
    <s v="28/02/2025"/>
    <m/>
    <m/>
    <x v="5"/>
    <n v="1460"/>
    <s v="704.702.277-53"/>
    <s v="Clark Charles Bastos Mangabeira Da Silva"/>
  </r>
  <r>
    <s v="422931"/>
    <s v="641.773.517-68"/>
    <n v="64177351768"/>
    <x v="107"/>
    <s v="Rua Doutor Abi Ramia 21"/>
    <s v="Quadra 234 Lote 21"/>
    <s v="Comissão"/>
    <x v="1"/>
    <s v="27/02/2025"/>
    <m/>
    <m/>
    <x v="5"/>
    <n v="1460"/>
    <s v="512.897.687-49"/>
    <s v="Suely Alice Vasconcelos Mangabeira"/>
  </r>
  <r>
    <s v="422931"/>
    <s v="641.773.517-68"/>
    <n v="64177351768"/>
    <x v="107"/>
    <s v="Rua Doutor Abi Ramia 21"/>
    <s v="Quadra 234 Lote 21"/>
    <s v="Comissão"/>
    <x v="0"/>
    <s v="07/03/2025"/>
    <s v="06/03/2025"/>
    <s v="07/03/2025"/>
    <x v="11"/>
    <n v="1460"/>
    <s v="999.387.407-82"/>
    <s v="Luciano Santos De Azevedo"/>
  </r>
  <r>
    <s v="421350"/>
    <s v="646.193.207-06"/>
    <n v="64619320706"/>
    <x v="5"/>
    <s v="Condominio do Edificio Sol e Mar"/>
    <s v="304"/>
    <s v="Comissão"/>
    <x v="0"/>
    <s v="24/03/2025"/>
    <s v="24/03/2025"/>
    <s v="25/03/2025"/>
    <x v="11"/>
    <n v="3950"/>
    <s v="119.310.191-34"/>
    <s v="Regina Celi Barboza Correia"/>
  </r>
  <r>
    <s v="03"/>
    <s v="664.076.807-00"/>
    <n v="66407680700"/>
    <x v="108"/>
    <s v="Barrão do Cayrú"/>
    <s v="1105"/>
    <s v="Venda"/>
    <x v="0"/>
    <s v="19/03/2024"/>
    <s v="15/03/2024"/>
    <s v="18/03/2024"/>
    <x v="7"/>
    <n v="2400"/>
    <s v="010.899.307-80"/>
    <s v="Cesar Ramos Coutinho"/>
  </r>
  <r>
    <s v="Ref 948879"/>
    <s v="664.076.807-00"/>
    <n v="66407680700"/>
    <x v="108"/>
    <s v="ANA HELENA"/>
    <s v="301"/>
    <s v="Venda"/>
    <x v="0"/>
    <s v="09/04/2024"/>
    <s v="08/04/2024"/>
    <s v="09/04/2024"/>
    <x v="12"/>
    <n v="1500"/>
    <s v="102.694.247-09"/>
    <s v="ANDRÉ MENDES SCULTORI"/>
  </r>
  <r>
    <s v="399286"/>
    <s v="664.076.807-00"/>
    <n v="66407680700"/>
    <x v="108"/>
    <s v="Rua Lopes da Cunha"/>
    <s v="503"/>
    <s v="Venda"/>
    <x v="0"/>
    <s v="19/04/2024"/>
    <s v="19/04/2024"/>
    <s v="22/04/2024"/>
    <x v="12"/>
    <n v="1000"/>
    <s v="116.667.377-47"/>
    <s v="Vinicius Pereira Rangel Pessanha"/>
  </r>
  <r>
    <s v="401267"/>
    <s v="664.076.807-00"/>
    <n v="66407680700"/>
    <x v="108"/>
    <s v="Sou + Icaraí/Garden"/>
    <s v="308"/>
    <s v="Comissão"/>
    <x v="0"/>
    <s v="17/06/2024"/>
    <s v="17/06/2024"/>
    <s v="18/06/2024"/>
    <x v="8"/>
    <n v="350"/>
    <s v="101.019.207-84"/>
    <s v="CARLOS FREDERICO RANGEL DE MOURA"/>
  </r>
  <r>
    <s v="400695"/>
    <s v="664.076.807-00"/>
    <n v="66407680700"/>
    <x v="108"/>
    <s v="Secundário"/>
    <m/>
    <s v="Venda"/>
    <x v="0"/>
    <s v="24/06/2024"/>
    <s v="25/06/2024"/>
    <s v="26/06/2024"/>
    <x v="8"/>
    <n v="2850"/>
    <s v="107.942.557-87"/>
    <s v="Jose Da Cunha Santos Touca"/>
  </r>
  <r>
    <s v="402860"/>
    <s v="664.076.807-00"/>
    <n v="66407680700"/>
    <x v="108"/>
    <s v="Novo Jardim"/>
    <s v="1703"/>
    <s v="Comissão"/>
    <x v="0"/>
    <s v="25/06/2024"/>
    <s v="25/06/2024"/>
    <s v="26/06/2024"/>
    <x v="8"/>
    <n v="2725"/>
    <s v="219.856.777-68"/>
    <s v="Neusa Pereira Silva"/>
  </r>
  <r>
    <s v="405488"/>
    <s v="664.076.807-00"/>
    <n v="66407680700"/>
    <x v="108"/>
    <s v="Secundário"/>
    <s v="202"/>
    <s v="Venda"/>
    <x v="0"/>
    <s v="25/07/2024"/>
    <s v="24/07/2024"/>
    <s v="25/07/2024"/>
    <x v="3"/>
    <n v="5175"/>
    <s v="455.126.127-00"/>
    <s v="Martius Vicente Rodrigues Y Rodrigues"/>
  </r>
  <r>
    <s v="401267"/>
    <s v="664.076.807-00"/>
    <n v="66407680700"/>
    <x v="108"/>
    <s v="Sou + Icaraí/Garden"/>
    <s v="308"/>
    <s v="Comissão"/>
    <x v="0"/>
    <s v="21/05/2024"/>
    <s v="20/05/2024"/>
    <s v="21/05/2024"/>
    <x v="13"/>
    <n v="1015"/>
    <s v="101.019.207-84"/>
    <s v="CARLOS FREDERICO RANGEL DE MOURA"/>
  </r>
  <r>
    <s v="399627"/>
    <s v="664.076.807-00"/>
    <n v="66407680700"/>
    <x v="108"/>
    <s v="Residencial “VENTURA”500"/>
    <s v="512"/>
    <s v="Comissão"/>
    <x v="0"/>
    <s v="21/05/2024"/>
    <s v="21/05/2024"/>
    <s v="22/05/2024"/>
    <x v="13"/>
    <n v="4500"/>
    <s v="022.231.927-50"/>
    <s v="DANIELA DE CNOP"/>
  </r>
  <r>
    <s v="400258"/>
    <s v="664.076.807-00"/>
    <n v="66407680700"/>
    <x v="108"/>
    <s v="“TREND TOWER OFFICE” 09"/>
    <s v="1226"/>
    <s v="Comissão"/>
    <x v="0"/>
    <s v="21/05/2024"/>
    <s v="20/05/2024"/>
    <s v="21/05/2024"/>
    <x v="13"/>
    <n v="1500"/>
    <s v="053.788.197-25"/>
    <s v="IGOR CARVALHO DE ARAÚJO CUNHA"/>
  </r>
  <r>
    <s v="405434"/>
    <s v="664.076.807-00"/>
    <n v="66407680700"/>
    <x v="108"/>
    <s v="Condominio Montreux"/>
    <s v="1006"/>
    <s v="Comissão"/>
    <x v="0"/>
    <s v="31/07/2024"/>
    <s v="31/07/2024"/>
    <s v="01/08/2024"/>
    <x v="0"/>
    <n v="3250"/>
    <s v="097.912.617-76"/>
    <s v="Camille Brandão Souza Seródio"/>
  </r>
  <r>
    <s v="414578"/>
    <s v="664.076.807-00"/>
    <n v="66407680700"/>
    <x v="108"/>
    <s v="CALLE SARDEGNA"/>
    <s v="602"/>
    <s v="Comissão"/>
    <x v="0"/>
    <s v="22/11/2024"/>
    <s v="22/11/2024"/>
    <s v="23/11/2024"/>
    <x v="1"/>
    <n v="3115"/>
    <s v="24.591.942/0001-50"/>
    <s v="CONSTRUTEC CONSTRUÇÃO E NEGÓCIOS IMOBILIÁRIOS LTDA"/>
  </r>
  <r>
    <s v="409662"/>
    <s v="664.076.807-00"/>
    <n v="66407680700"/>
    <x v="108"/>
    <s v="ÍON ICARAÍ"/>
    <s v="1104"/>
    <s v="Comissão"/>
    <x v="0"/>
    <s v="24/09/2024"/>
    <s v="24/09/2024"/>
    <s v="25/09/2024"/>
    <x v="2"/>
    <n v="3233.06"/>
    <s v="24.591.942/0001-50"/>
    <s v="CONSTRUTEC CONSTRUÇÃO E NEGÓCIOS IMOBILIÁRIOS LTDA"/>
  </r>
  <r>
    <s v="408971"/>
    <s v="664.076.807-00"/>
    <n v="66407680700"/>
    <x v="108"/>
    <s v="RESIDENCIAL TARSILA"/>
    <s v="908"/>
    <s v="Comissão"/>
    <x v="0"/>
    <s v="24/09/2024"/>
    <s v="24/09/2024"/>
    <s v="25/09/2024"/>
    <x v="2"/>
    <n v="5785"/>
    <s v="24.591.942/0001-50"/>
    <s v="CONSTRUTEC CONSTRUÇÃO E NEGÓCIOS IMOBILIÁRIOS LTDA"/>
  </r>
  <r>
    <s v="414561"/>
    <s v="664.076.807-00"/>
    <n v="66407680700"/>
    <x v="108"/>
    <s v="Condominio do Edificio Antunes"/>
    <s v="102 A"/>
    <s v="Comissão"/>
    <x v="0"/>
    <s v="03/12/2024"/>
    <s v="02/12/2024"/>
    <s v="03/12/2024"/>
    <x v="10"/>
    <n v="1500"/>
    <s v="760.328.257-87"/>
    <s v="Sarah Birman Tubenlchlak"/>
  </r>
  <r>
    <s v="404048"/>
    <s v="664.076.807-00"/>
    <n v="66407680700"/>
    <x v="108"/>
    <s v="Galeria da Paz"/>
    <s v="1207"/>
    <s v="Comissão"/>
    <x v="0"/>
    <s v="08/07/2024"/>
    <s v="05/07/2024"/>
    <s v="06/07/2024"/>
    <x v="3"/>
    <n v="1166.67"/>
    <s v="485.132.377-87"/>
    <s v="PAULO RENATO CORDEIRO"/>
  </r>
  <r>
    <s v="401267"/>
    <s v="664.076.807-00"/>
    <n v="66407680700"/>
    <x v="108"/>
    <s v="Sou + Icaraí/Garden"/>
    <s v="308"/>
    <s v="Comissão"/>
    <x v="0"/>
    <s v="15/07/2024"/>
    <s v="17/07/2024"/>
    <s v="18/07/2024"/>
    <x v="3"/>
    <n v="350"/>
    <s v="101.019.207-84"/>
    <s v="CARLOS FREDERICO RANGEL DE MOURA"/>
  </r>
  <r>
    <s v="400652"/>
    <s v="664.076.807-00"/>
    <n v="66407680700"/>
    <x v="108"/>
    <s v="Quintessenza"/>
    <s v="704"/>
    <s v="Comissão"/>
    <x v="0"/>
    <s v="28/05/2024"/>
    <s v="28/05/2024"/>
    <s v="29/05/2024"/>
    <x v="13"/>
    <n v="3337.5"/>
    <s v="24.591.942/0001-50"/>
    <s v="CONSTRUTEC CONSTRUÇÃO E NEGÓCIOS IMOBILIÁRIOS LTDA"/>
  </r>
  <r>
    <s v="407436"/>
    <s v="664.076.807-00"/>
    <n v="66407680700"/>
    <x v="108"/>
    <s v="Rua B, 95 - Lote 95 - Recanto de Itaipua"/>
    <s v="Lote 95"/>
    <s v="Comissão"/>
    <x v="0"/>
    <s v="06/09/2024"/>
    <s v="04/09/2024"/>
    <s v="05/09/2024"/>
    <x v="2"/>
    <n v="4410"/>
    <s v="084.138.637-40"/>
    <s v="Flavia Rosalem Mensch"/>
  </r>
  <r>
    <s v="408379"/>
    <s v="664.076.807-00"/>
    <n v="66407680700"/>
    <x v="108"/>
    <s v="Lake View"/>
    <s v="301"/>
    <s v="Comissão"/>
    <x v="0"/>
    <s v="05/09/2024"/>
    <s v="05/09/2024"/>
    <s v="06/09/2024"/>
    <x v="2"/>
    <n v="3650"/>
    <s v="548.418.957-87"/>
    <s v="Paulo Fernando Amaral De Sousa Lima"/>
  </r>
  <r>
    <s v="409087"/>
    <s v="664.076.807-00"/>
    <n v="66407680700"/>
    <x v="108"/>
    <s v="Secundário"/>
    <s v="503"/>
    <s v="Venda"/>
    <x v="0"/>
    <s v="11/09/2024"/>
    <s v="10/09/2024"/>
    <s v="11/09/2024"/>
    <x v="2"/>
    <n v="2050"/>
    <s v="485.132.377-87"/>
    <s v="Paulo Renato Cordeiro"/>
  </r>
  <r>
    <s v="410086"/>
    <s v="664.076.807-00"/>
    <n v="66407680700"/>
    <x v="108"/>
    <s v="Edificio Vitoria"/>
    <s v="1"/>
    <s v="Comissão"/>
    <x v="1"/>
    <s v="19/09/2024"/>
    <m/>
    <m/>
    <x v="5"/>
    <n v="4483.33"/>
    <s v="340.299.667-72"/>
    <s v="Maria Candida Dantas Vaz"/>
  </r>
  <r>
    <s v="417330"/>
    <s v="664.076.807-00"/>
    <n v="66407680700"/>
    <x v="108"/>
    <s v="Edifíco Fontainebleau"/>
    <s v="802"/>
    <s v="Comissão"/>
    <x v="0"/>
    <s v="09/12/2024"/>
    <s v="06/12/2024"/>
    <s v="07/12/2024"/>
    <x v="10"/>
    <n v="2590"/>
    <s v="366.999.007-06"/>
    <s v="Ricardo Gonçalves Puppin"/>
  </r>
  <r>
    <s v="416583"/>
    <s v="664.076.807-00"/>
    <n v="66407680700"/>
    <x v="108"/>
    <s v="Condomínio do Edifício João Monassa"/>
    <s v="1401"/>
    <s v="Comissão"/>
    <x v="0"/>
    <s v="13/12/2024"/>
    <s v="11/12/2024"/>
    <s v="12/12/2024"/>
    <x v="10"/>
    <n v="3400"/>
    <s v="339.746.831-00"/>
    <s v="Cristina Frutuoso Teixeira"/>
  </r>
  <r>
    <s v="410464"/>
    <s v="664.076.807-00"/>
    <n v="66407680700"/>
    <x v="108"/>
    <s v="ELISIO PAULO VIEIRA"/>
    <s v="404"/>
    <s v="Comissão"/>
    <x v="0"/>
    <s v="16/12/2024"/>
    <s v="16/12/2024"/>
    <s v="17/12/2024"/>
    <x v="10"/>
    <n v="750"/>
    <s v="909.479.597-34"/>
    <s v="Vera Lúcia Matos De Melo"/>
  </r>
  <r>
    <s v="410464"/>
    <s v="664.076.807-00"/>
    <n v="66407680700"/>
    <x v="108"/>
    <s v="ELISIO PAULO VIEIRA"/>
    <s v="404"/>
    <s v="Comissão"/>
    <x v="0"/>
    <s v="16/12/2024"/>
    <s v="12/12/2024"/>
    <s v="16/12/2024"/>
    <x v="10"/>
    <n v="750"/>
    <s v="639.693.607-06"/>
    <s v="João Batista Bastos Alves"/>
  </r>
  <r>
    <s v="CREDIPRONTO EM  03/01/2025"/>
    <s v="664.076.807-00"/>
    <n v="66407680700"/>
    <x v="108"/>
    <s v="Financiamento"/>
    <m/>
    <s v="Financiamento"/>
    <x v="0"/>
    <s v="07/01/2025"/>
    <s v="06/01/2025"/>
    <s v="07/01/2025"/>
    <x v="4"/>
    <n v="2403"/>
    <s v="24.591.942/0001-50"/>
    <s v="CONSTRUTEC CONSTRUÇÃO E NEGÓCIOS IMOBILIÁRIOS LTDA"/>
  </r>
  <r>
    <s v="411176"/>
    <s v="664.076.807-00"/>
    <n v="66407680700"/>
    <x v="108"/>
    <s v="Bella Vita"/>
    <s v="605"/>
    <s v="Comissão"/>
    <x v="0"/>
    <s v="08/01/2025"/>
    <s v="07/01/2025"/>
    <s v="08/01/2025"/>
    <x v="4"/>
    <n v="3000"/>
    <s v="087.287.567-97"/>
    <s v="Leandro Castro Dias Costa"/>
  </r>
  <r>
    <s v="415411"/>
    <s v="664.076.807-00"/>
    <n v="66407680700"/>
    <x v="108"/>
    <s v="Condominio Chacara Itaguai"/>
    <s v="410"/>
    <s v="Comissão"/>
    <x v="0"/>
    <s v="13/01/2025"/>
    <s v="10/01/2025"/>
    <s v="11/01/2025"/>
    <x v="4"/>
    <n v="2500"/>
    <s v="032.988.827-71"/>
    <s v="Glauco De Medeiros"/>
  </r>
  <r>
    <s v="407436"/>
    <s v="664.076.807-00"/>
    <n v="66407680700"/>
    <x v="108"/>
    <s v="Rua B, 95 - Lote 95 - Recanto de Itaipua"/>
    <s v="Lote 95"/>
    <s v="Comissão"/>
    <x v="1"/>
    <s v="03/09/2024"/>
    <m/>
    <m/>
    <x v="5"/>
    <n v="4410"/>
    <s v="084.138.637-40"/>
    <s v="Flavia Rosalem Mensch"/>
  </r>
  <r>
    <s v="407436"/>
    <s v="664.076.807-00"/>
    <n v="66407680700"/>
    <x v="108"/>
    <s v="Rua B, 95 - Lote 95 - Recanto de Itaipua"/>
    <s v="Lote 95"/>
    <s v="Comissão"/>
    <x v="1"/>
    <s v="04/09/2024"/>
    <m/>
    <m/>
    <x v="5"/>
    <n v="4410"/>
    <s v="084.138.637-40"/>
    <s v="Flavia Rosalem Mensch"/>
  </r>
  <r>
    <s v="CREDIPRONTO EM 30/01/2025"/>
    <s v="664.076.807-00"/>
    <n v="66407680700"/>
    <x v="108"/>
    <s v="Financiamento"/>
    <m/>
    <s v="Financiamento"/>
    <x v="0"/>
    <s v="31/01/2025"/>
    <s v="30/01/2025"/>
    <s v="31/01/2025"/>
    <x v="4"/>
    <n v="428.4"/>
    <s v="24.591.942/0001-50"/>
    <s v="CONSTRUTEC CONSTRUÇÃO E NEGÓCIOS IMOBILIÁRIOS LTDA"/>
  </r>
  <r>
    <s v="410086"/>
    <s v="664.076.807-00"/>
    <n v="66407680700"/>
    <x v="108"/>
    <s v="Edificio Vitoria"/>
    <s v="1"/>
    <s v="Comissão"/>
    <x v="0"/>
    <s v="19/09/2024"/>
    <s v="23/09/2024"/>
    <s v="24/09/2024"/>
    <x v="2"/>
    <n v="4483.33"/>
    <s v="330.094.737-53"/>
    <s v="Hercílio Moniz Dantas"/>
  </r>
  <r>
    <s v="410086"/>
    <s v="664.076.807-00"/>
    <n v="66407680700"/>
    <x v="108"/>
    <s v="Edificio Vitoria"/>
    <s v="1"/>
    <s v="Comissão"/>
    <x v="0"/>
    <s v="19/09/2024"/>
    <s v="18/09/2024"/>
    <s v="20/09/2024"/>
    <x v="2"/>
    <n v="4483.34"/>
    <s v="720.339.247-34"/>
    <s v="Arlene Dantas Caricchio"/>
  </r>
  <r>
    <s v="419591"/>
    <s v="664.076.807-00"/>
    <n v="66407680700"/>
    <x v="108"/>
    <s v="Christiano Ottoni"/>
    <s v="1008"/>
    <s v="Comissão"/>
    <x v="0"/>
    <s v="04/02/2025"/>
    <s v="04/02/2025"/>
    <s v="05/02/2025"/>
    <x v="6"/>
    <n v="1500"/>
    <s v="475.712.507-06"/>
    <s v="Ney Carvalho Bitton"/>
  </r>
  <r>
    <s v="Terramarine 809"/>
    <s v="664.076.807-00"/>
    <n v="66407680700"/>
    <x v="108"/>
    <s v="Terramarine 809"/>
    <s v="809 Acqua"/>
    <s v="Comissão"/>
    <x v="1"/>
    <s v="03/02/2025"/>
    <m/>
    <m/>
    <x v="5"/>
    <n v="4450"/>
    <s v="582.611.091-00"/>
    <s v="MARINES CARNEIRO DE ALMEIDA"/>
  </r>
  <r>
    <s v="421253"/>
    <s v="664.076.807-00"/>
    <n v="66407680700"/>
    <x v="108"/>
    <s v="Terramarine Icaraí Residence Club"/>
    <s v="704"/>
    <s v="Comissão"/>
    <x v="0"/>
    <s v="07/02/2025"/>
    <s v="07/02/2025"/>
    <s v="10/02/2025"/>
    <x v="6"/>
    <n v="4700"/>
    <s v="582.611.091-00"/>
    <s v="Marines Carneiro De Almeida"/>
  </r>
  <r>
    <s v="CREDIMORAR em 2025"/>
    <s v="664.076.807-00"/>
    <n v="66407680700"/>
    <x v="108"/>
    <s v="Financiamento"/>
    <s v="2025"/>
    <s v="Financiamento"/>
    <x v="0"/>
    <s v="07/02/2025"/>
    <s v="04/02/2025"/>
    <s v="05/02/2025"/>
    <x v="6"/>
    <n v="833.04"/>
    <s v="53.919.386/0001-04"/>
    <s v="RAMIRES &amp; CAETANO NEGOCIOS IMOBILIARIOS LTDA"/>
  </r>
  <r>
    <s v="410086"/>
    <s v="664.076.807-00"/>
    <n v="66407680700"/>
    <x v="108"/>
    <s v="Edificio Vitoria"/>
    <s v="1"/>
    <s v="Comissão"/>
    <x v="0"/>
    <s v="19/09/2024"/>
    <s v="19/09/2024"/>
    <s v="20/09/2024"/>
    <x v="2"/>
    <n v="4483.33"/>
    <s v="340.299.667-72"/>
    <s v="Maria Candida Dantas Vaz"/>
  </r>
  <r>
    <s v="420269"/>
    <s v="664.076.807-00"/>
    <n v="66407680700"/>
    <x v="108"/>
    <s v="Condomínio do Edifício Costa Azul"/>
    <s v="1101"/>
    <s v="Comissão"/>
    <x v="0"/>
    <s v="12/02/2025"/>
    <s v="10/02/2025"/>
    <s v="11/02/2025"/>
    <x v="6"/>
    <n v="2050"/>
    <s v="281.925.087-49"/>
    <s v="Anabela Romilda D' Elia Galhardo"/>
  </r>
  <r>
    <s v="420269"/>
    <s v="664.076.807-00"/>
    <n v="66407680700"/>
    <x v="108"/>
    <s v="Condomínio do Edifício Costa Azul"/>
    <s v="1101"/>
    <s v="Comissão"/>
    <x v="0"/>
    <s v="12/02/2025"/>
    <s v="11/02/2025"/>
    <s v="12/02/2025"/>
    <x v="6"/>
    <n v="2050"/>
    <s v="475.708.227-49"/>
    <s v="Vitor Henrique D' Elia Galhardo"/>
  </r>
  <r>
    <s v="420269"/>
    <s v="664.076.807-00"/>
    <n v="66407680700"/>
    <x v="108"/>
    <s v="Condomínio do Edifício Costa Azul"/>
    <s v="1101"/>
    <s v="Comissão"/>
    <x v="0"/>
    <s v="12/02/2025"/>
    <s v="11/02/2025"/>
    <s v="12/02/2025"/>
    <x v="6"/>
    <n v="2050"/>
    <s v="515.022.247-04"/>
    <s v="Vicente Henrique D' Elia Galhardo"/>
  </r>
  <r>
    <s v="CREDIPRONTO EM 28/02/2025"/>
    <s v="664.076.807-00"/>
    <n v="66407680700"/>
    <x v="108"/>
    <s v="Financiamento"/>
    <m/>
    <s v="Financiamento"/>
    <x v="0"/>
    <s v="07/03/2025"/>
    <s v="28/02/2025"/>
    <s v="01/03/2025"/>
    <x v="11"/>
    <n v="534"/>
    <s v="24.591.942/0001-50"/>
    <s v="CONSTRUTEC CONSTRUÇÃO E NEGÓCIOS IMOBILIÁRIOS LTDA"/>
  </r>
  <r>
    <s v="422216"/>
    <s v="664.076.807-00"/>
    <n v="66407680700"/>
    <x v="108"/>
    <s v="Estela"/>
    <s v="703 e 704"/>
    <s v="Comissão"/>
    <x v="0"/>
    <s v="12/03/2025"/>
    <s v="11/03/2025"/>
    <s v="12/03/2025"/>
    <x v="11"/>
    <n v="1850"/>
    <s v="514.027.187-72"/>
    <s v="Maria Tania De Albuquerque Costa"/>
  </r>
  <r>
    <s v="419280"/>
    <s v="664.076.807-00"/>
    <n v="66407680700"/>
    <x v="108"/>
    <s v="Condomínio do Edifício Mem de Sá"/>
    <s v="204"/>
    <s v="Comissão"/>
    <x v="0"/>
    <s v="16/01/2025"/>
    <s v="16/01/2025"/>
    <s v="17/01/2025"/>
    <x v="4"/>
    <n v="3300"/>
    <s v="537.580.137-04"/>
    <s v="Heraldo Soares Caldeira"/>
  </r>
  <r>
    <s v="419150"/>
    <s v="664.076.807-00"/>
    <n v="66407680700"/>
    <x v="108"/>
    <s v="Condomínio do Edificio Caracas"/>
    <s v="401"/>
    <s v="Comissão"/>
    <x v="0"/>
    <s v="20/01/2025"/>
    <s v="17/01/2025"/>
    <s v="18/01/2025"/>
    <x v="4"/>
    <n v="15000"/>
    <s v="539.750.227-87"/>
    <s v="Alda Elena Walberto Machado Rojo"/>
  </r>
  <r>
    <s v="419130"/>
    <s v="664.076.807-00"/>
    <n v="66407680700"/>
    <x v="108"/>
    <s v="Pronto"/>
    <s v="803"/>
    <s v="Prontos"/>
    <x v="0"/>
    <s v="22/01/2025"/>
    <s v="21/01/2025"/>
    <s v="22/01/2025"/>
    <x v="4"/>
    <n v="1750"/>
    <s v="745.250.857-20"/>
    <s v="Maria Alice De Vasconcellos Figueira"/>
  </r>
  <r>
    <s v="421250"/>
    <s v="664.076.807-00"/>
    <n v="66407680700"/>
    <x v="108"/>
    <s v="Condomínio Ingá Beira Mar"/>
    <s v="903"/>
    <s v="Comissão"/>
    <x v="0"/>
    <s v="18/02/2025"/>
    <s v="17/02/2025"/>
    <s v="18/02/2025"/>
    <x v="6"/>
    <n v="1500"/>
    <s v="391.453.797-34"/>
    <s v="Elci De Sá"/>
  </r>
  <r>
    <s v="418844"/>
    <s v="664.076.807-00"/>
    <n v="66407680700"/>
    <x v="108"/>
    <s v="Edifício Maria Delgado"/>
    <s v="801"/>
    <s v="Comissão"/>
    <x v="0"/>
    <s v="23/12/2024"/>
    <s v="20/12/2024"/>
    <s v="21/12/2024"/>
    <x v="10"/>
    <n v="4375"/>
    <s v="209.421.767-15"/>
    <s v="Maria Aparecida De Moraes Siqueira Campos"/>
  </r>
  <r>
    <s v="CREDIMORAR em 2025"/>
    <s v="664.076.807-00"/>
    <n v="66407680700"/>
    <x v="108"/>
    <s v="Financiamento"/>
    <s v="2025"/>
    <s v="Financiamento"/>
    <x v="0"/>
    <s v="14/03/2025"/>
    <s v="14/03/2025"/>
    <s v="15/03/2025"/>
    <x v="11"/>
    <n v="971.88"/>
    <s v="53.919.386/0001-04"/>
    <s v="RAMIRES &amp; CAETANO NEGOCIOS IMOBILIARIOS LTDA"/>
  </r>
  <r>
    <s v="422419"/>
    <s v="664.076.807-00"/>
    <n v="66407680700"/>
    <x v="108"/>
    <s v="Le soleil"/>
    <s v="1503"/>
    <s v="Comissão"/>
    <x v="0"/>
    <s v="26/03/2025"/>
    <s v="25/03/2025"/>
    <s v="26/03/2025"/>
    <x v="11"/>
    <n v="3000"/>
    <s v="764.156.519-00"/>
    <s v="Marcos Alves De Araújo"/>
  </r>
  <r>
    <s v="421380"/>
    <s v="664.076.807-00"/>
    <n v="66407680700"/>
    <x v="108"/>
    <s v="Camargue e Provence"/>
    <s v="04"/>
    <s v="Comissão"/>
    <x v="0"/>
    <s v="20/02/2025"/>
    <s v="18/02/2025"/>
    <s v="19/02/2025"/>
    <x v="6"/>
    <n v="3700"/>
    <s v="958.197.207-25"/>
    <s v="Cristiane Basílio De Miranda"/>
  </r>
  <r>
    <s v="417699"/>
    <s v="664.076.807-00"/>
    <n v="66407680700"/>
    <x v="108"/>
    <s v="Edifício Primus"/>
    <s v="306"/>
    <s v="Comissão"/>
    <x v="0"/>
    <s v="21/02/2025"/>
    <s v="21/02/2025"/>
    <s v="22/02/2025"/>
    <x v="6"/>
    <n v="1700"/>
    <s v="093.053.167-19"/>
    <s v="Marciana Gomes De Oliveira Matos"/>
  </r>
  <r>
    <s v="416034"/>
    <s v="677.498.957-87"/>
    <n v="67749895787"/>
    <x v="109"/>
    <s v="NEO DESIGN ICARAÍ"/>
    <s v="306"/>
    <s v="Comissão"/>
    <x v="0"/>
    <s v="29/11/2024"/>
    <s v="28/11/2024"/>
    <s v="29/11/2024"/>
    <x v="1"/>
    <n v="3000"/>
    <s v="24.591.942/0001-50"/>
    <s v="CONSTRUTEC CONSTRUÇÃO E NEGÓCIOS IMOBILIÁRIOS LTDA"/>
  </r>
  <r>
    <s v="400164"/>
    <s v="677.498.957-87"/>
    <n v="67749895787"/>
    <x v="109"/>
    <s v="WIND PIRATININGA"/>
    <s v="204"/>
    <s v="Comissão"/>
    <x v="0"/>
    <s v="25/07/2024"/>
    <s v="25/07/2024"/>
    <s v="26/07/2024"/>
    <x v="3"/>
    <n v="8259.2000000000007"/>
    <s v="24.591.942/0001-50"/>
    <s v="CONSTRUTEC CONSTRUÇÃO E NEGÓCIOS IMOBILIÁRIOS LTDA"/>
  </r>
  <r>
    <s v="416034"/>
    <s v="677.498.957-87"/>
    <n v="67749895787"/>
    <x v="109"/>
    <s v="NEO DESIGN ICARAÍ"/>
    <s v="306"/>
    <s v="Comissão"/>
    <x v="0"/>
    <s v="22/11/2024"/>
    <s v="22/11/2024"/>
    <s v="23/11/2024"/>
    <x v="1"/>
    <n v="6408"/>
    <s v="24.591.942/0001-50"/>
    <s v="CONSTRUTEC CONSTRUÇÃO E NEGÓCIOS IMOBILIÁRIOS LTDA"/>
  </r>
  <r>
    <s v="415668"/>
    <s v="677.498.957-87"/>
    <n v="67749895787"/>
    <x v="109"/>
    <s v="Condomínio Uba"/>
    <s v="10"/>
    <s v="Comissão"/>
    <x v="0"/>
    <s v="14/01/2025"/>
    <s v="14/01/2025"/>
    <s v="16/01/2025"/>
    <x v="4"/>
    <n v="7980"/>
    <s v="759.562.927-68"/>
    <s v="Alexandre Falcão Correa"/>
  </r>
  <r>
    <s v="403039"/>
    <s v="687.659.917-53"/>
    <n v="68765991753"/>
    <x v="110"/>
    <s v="Edifício Bernini"/>
    <s v="702"/>
    <s v="Comissão"/>
    <x v="0"/>
    <s v="12/06/2024"/>
    <s v="11/06/2024"/>
    <s v="12/06/2024"/>
    <x v="8"/>
    <n v="6934"/>
    <s v="955.328.467-15"/>
    <s v="Rogerio Lassance Vieitas"/>
  </r>
  <r>
    <s v="419280"/>
    <s v="687.659.917-53"/>
    <n v="68765991753"/>
    <x v="110"/>
    <s v="Condomínio do Edifício Mem de Sá"/>
    <s v="204"/>
    <s v="Comissão"/>
    <x v="0"/>
    <s v="16/01/2025"/>
    <s v="16/01/2025"/>
    <s v="17/01/2025"/>
    <x v="4"/>
    <n v="6600"/>
    <s v="537.580.137-04"/>
    <s v="Heraldo Soares Caldeira"/>
  </r>
  <r>
    <s v="403541"/>
    <s v="697.344.377-04"/>
    <n v="69734437704"/>
    <x v="111"/>
    <s v="Visconde de Maua"/>
    <s v="201"/>
    <s v="Comissão"/>
    <x v="0"/>
    <s v="20/06/2024"/>
    <s v="20/06/2024"/>
    <s v="21/06/2024"/>
    <x v="8"/>
    <n v="3000"/>
    <s v="157.553.247-60"/>
    <s v="Julia De Melo Amaral"/>
  </r>
  <r>
    <s v="400695"/>
    <s v="697.344.377-04"/>
    <n v="69734437704"/>
    <x v="111"/>
    <s v="Secundário"/>
    <m/>
    <s v="Venda"/>
    <x v="0"/>
    <s v="24/06/2024"/>
    <s v="25/06/2024"/>
    <s v="26/06/2024"/>
    <x v="8"/>
    <n v="2850"/>
    <s v="107.942.557-87"/>
    <s v="Jose Da Cunha Santos Touca"/>
  </r>
  <r>
    <s v="401338"/>
    <s v="697.344.377-04"/>
    <n v="69734437704"/>
    <x v="111"/>
    <s v="São Salvador"/>
    <s v="401"/>
    <s v="Comissão"/>
    <x v="0"/>
    <s v="25/07/2024"/>
    <s v="24/07/2024"/>
    <s v="25/07/2024"/>
    <x v="3"/>
    <n v="2300"/>
    <s v="501.323.427-15"/>
    <s v="Edilamar Sepulveda Rocha"/>
  </r>
  <r>
    <s v="945346"/>
    <s v="697.344.377-04"/>
    <n v="69734437704"/>
    <x v="111"/>
    <s v="São Salvador"/>
    <s v="401"/>
    <s v="Comissão"/>
    <x v="0"/>
    <s v="22/05/2024"/>
    <s v="21/05/2024"/>
    <s v="23/05/2024"/>
    <x v="13"/>
    <n v="2300"/>
    <s v="588.202.726-87"/>
    <s v="Jussara Maria Coelho Fraga"/>
  </r>
  <r>
    <s v="413906"/>
    <s v="697.344.377-04"/>
    <n v="69734437704"/>
    <x v="111"/>
    <s v="Griffe Lifestyke Residence Service"/>
    <s v="506"/>
    <s v="Comissão"/>
    <x v="0"/>
    <s v="03/01/2025"/>
    <s v="03/01/2025"/>
    <s v="06/01/2025"/>
    <x v="4"/>
    <n v="7000"/>
    <s v="018.919.727-74"/>
    <s v="Fabio Alexandre Borher Da Silva"/>
  </r>
  <r>
    <s v="419621"/>
    <s v="697.344.377-04"/>
    <n v="69734437704"/>
    <x v="111"/>
    <s v="Shopping Pendotiba"/>
    <s v="209"/>
    <s v="Comissão"/>
    <x v="0"/>
    <s v="29/01/2025"/>
    <s v="27/01/2025"/>
    <s v="28/01/2025"/>
    <x v="4"/>
    <n v="3000"/>
    <s v="518.003.147-87"/>
    <s v="Washington Blanco Lima Netto"/>
  </r>
  <r>
    <s v="411219"/>
    <s v="706.436.607-04"/>
    <n v="70643660704"/>
    <x v="112"/>
    <s v="Secundário"/>
    <s v="1501"/>
    <s v="Venda"/>
    <x v="0"/>
    <s v="25/10/2024"/>
    <s v="23/10/2024"/>
    <s v="24/10/2024"/>
    <x v="9"/>
    <n v="24000"/>
    <s v="068.754.027-50"/>
    <s v="Juter Isensse Neto"/>
  </r>
  <r>
    <s v="423267"/>
    <s v="706.436.607-04"/>
    <n v="70643660704"/>
    <x v="112"/>
    <s v="Pronto"/>
    <m/>
    <s v="Pronto"/>
    <x v="0"/>
    <s v="20/03/2025"/>
    <s v="20/03/2025"/>
    <s v="21/03/2025"/>
    <x v="11"/>
    <n v="5090.91"/>
    <s v="002.044.267-07"/>
    <s v="Cristiane Alves De Lima"/>
  </r>
  <r>
    <s v="CREDIMORAR EM 29-10-2024"/>
    <s v="708.754.307-59"/>
    <n v="70875430759"/>
    <x v="113"/>
    <s v="CREDIMORAR"/>
    <s v="103527 e 104776"/>
    <s v="Financiamento"/>
    <x v="0"/>
    <s v="31/10/2024"/>
    <s v="30/10/2024"/>
    <s v="31/10/2024"/>
    <x v="9"/>
    <n v="58.63"/>
    <s v="53.919.386/0001-04"/>
    <s v="RAMIRES &amp; CAETANO NEGOCIOS IMOBILIARIOS LTDA"/>
  </r>
  <r>
    <s v="406921"/>
    <s v="708.754.307-59"/>
    <n v="70875430759"/>
    <x v="113"/>
    <s v="Condomínio Princesa Érika"/>
    <s v="1301"/>
    <s v="Comissão"/>
    <x v="0"/>
    <s v="04/11/2024"/>
    <s v="01/11/2024"/>
    <s v="04/11/2024"/>
    <x v="1"/>
    <n v="1150"/>
    <s v="128.840.797-18"/>
    <s v="George Gabriel Henrique Bezerra"/>
  </r>
  <r>
    <s v="PV 411112"/>
    <s v="708.754.307-59"/>
    <n v="70875430759"/>
    <x v="113"/>
    <s v="JARDIM DOS MANACÁS"/>
    <s v="702"/>
    <s v="Comissão"/>
    <x v="0"/>
    <s v="06/11/2024"/>
    <s v="06/11/2024"/>
    <s v="07/11/2024"/>
    <x v="1"/>
    <n v="574.94000000000005"/>
    <s v="24.591.942/0001-50"/>
    <s v="CONSTRUTEC CONSTRUÇÃO E NEGÓCIOS IMOBILIÁRIOS LTDA"/>
  </r>
  <r>
    <s v="408363"/>
    <s v="708.754.307-59"/>
    <n v="70875430759"/>
    <x v="113"/>
    <s v="Natividade"/>
    <s v="1103"/>
    <s v="Comissão"/>
    <x v="1"/>
    <s v="08/11/2024"/>
    <m/>
    <m/>
    <x v="5"/>
    <n v="390"/>
    <s v="222.665.267-15"/>
    <s v="Jose Luiz Correa Cardozo"/>
  </r>
  <r>
    <s v="404911"/>
    <s v="708.754.307-59"/>
    <n v="70875430759"/>
    <x v="113"/>
    <s v="Reserva Itaipu"/>
    <s v="Casa 16"/>
    <s v="Comissão"/>
    <x v="0"/>
    <s v="13/11/2024"/>
    <s v="14/11/2024"/>
    <s v="16/11/2024"/>
    <x v="1"/>
    <n v="430"/>
    <s v="19.945.029/0001-74"/>
    <s v="Acil Construcoes E Imoveis Ltda - Me - Grupo Aceplan"/>
  </r>
  <r>
    <s v="01"/>
    <s v="708.754.307-59"/>
    <n v="70875430759"/>
    <x v="113"/>
    <s v="Sou + Icaraí"/>
    <s v="902"/>
    <s v="Revenda"/>
    <x v="0"/>
    <s v="15/03/2024"/>
    <s v="12/03/2024"/>
    <s v="13/03/2024"/>
    <x v="7"/>
    <n v="693.6"/>
    <s v="151.391.207-04"/>
    <s v="GABRIEL ESTABILE ANTUNES SANTOS"/>
  </r>
  <r>
    <s v="06"/>
    <s v="708.754.307-59"/>
    <n v="70875430759"/>
    <x v="113"/>
    <s v="Jardim Icaraí"/>
    <s v="1304"/>
    <s v="Venda"/>
    <x v="0"/>
    <s v="26/03/2024"/>
    <s v="22/03/2024"/>
    <s v="23/03/2024"/>
    <x v="7"/>
    <n v="260"/>
    <s v="200.977.197-49"/>
    <s v="Laura Rangel de Oliveira"/>
  </r>
  <r>
    <s v="05"/>
    <s v="708.754.307-59"/>
    <n v="70875430759"/>
    <x v="113"/>
    <s v="Edifício Calle Florida"/>
    <s v="404"/>
    <s v="Venda"/>
    <x v="0"/>
    <s v="19/03/2024"/>
    <s v="19/03/2024"/>
    <s v="20/03/2024"/>
    <x v="7"/>
    <n v="450"/>
    <s v="085.817.577-07"/>
    <s v="ANA PAULA ALMEIDA DOS SANTOS"/>
  </r>
  <r>
    <s v="03"/>
    <s v="708.754.307-59"/>
    <n v="70875430759"/>
    <x v="113"/>
    <s v="Barrão do Cayrú"/>
    <s v="1105"/>
    <s v="Venda"/>
    <x v="0"/>
    <s v="19/03/2024"/>
    <s v="15/03/2024"/>
    <s v="18/03/2024"/>
    <x v="7"/>
    <n v="480"/>
    <s v="010.899.307-80"/>
    <s v="Cesar Ramos Coutinho"/>
  </r>
  <r>
    <s v="02"/>
    <s v="708.754.307-59"/>
    <n v="70875430759"/>
    <x v="113"/>
    <s v="Emile Gallé"/>
    <s v="402"/>
    <s v="Venda"/>
    <x v="0"/>
    <s v="14/03/2024"/>
    <s v="13/03/2024"/>
    <s v="14/03/2024"/>
    <x v="7"/>
    <n v="825"/>
    <s v="834.964.327-72"/>
    <s v="Silvia Aparecida Thomazelli"/>
  </r>
  <r>
    <s v="06"/>
    <s v="708.754.307-59"/>
    <n v="70875430759"/>
    <x v="113"/>
    <s v="Jardim Icaraí"/>
    <s v="1304"/>
    <s v="Venda"/>
    <x v="0"/>
    <s v="26/03/2024"/>
    <s v="22/03/2024"/>
    <s v="23/03/2024"/>
    <x v="7"/>
    <n v="260"/>
    <s v="616.356.937-72"/>
    <s v="Lucy Rangel de Olievira"/>
  </r>
  <r>
    <s v="398639"/>
    <s v="708.754.307-59"/>
    <n v="70875430759"/>
    <x v="113"/>
    <s v="Edifício Villagio dei Fiori"/>
    <s v="207"/>
    <s v="Venda"/>
    <x v="0"/>
    <s v="12/04/2024"/>
    <s v="11/04/2024"/>
    <s v="12/04/2024"/>
    <x v="12"/>
    <n v="460"/>
    <s v="048.083.407-55"/>
    <s v="Artur Jose Pereira Bompet"/>
  </r>
  <r>
    <s v="395746"/>
    <s v="708.754.307-59"/>
    <n v="70875430759"/>
    <x v="113"/>
    <s v="Duetto"/>
    <s v="801"/>
    <s v="Venda"/>
    <x v="0"/>
    <s v="28/03/2024"/>
    <s v="26/03/2024"/>
    <s v="27/03/2024"/>
    <x v="7"/>
    <n v="791.64"/>
    <s v="24.591.942/0001-50"/>
    <s v="CONSTRUTEC CONSTRUCAO E NEGOCIOS IMOBILIARIOS LTDA"/>
  </r>
  <r>
    <s v="Ref 948879"/>
    <s v="708.754.307-59"/>
    <n v="70875430759"/>
    <x v="113"/>
    <s v="ANA HELENA"/>
    <s v="301"/>
    <s v="Venda"/>
    <x v="0"/>
    <s v="09/04/2024"/>
    <s v="08/04/2024"/>
    <s v="09/04/2024"/>
    <x v="12"/>
    <n v="300"/>
    <s v="102.694.247-09"/>
    <s v="ANDRÉ MENDES SCULTORI"/>
  </r>
  <r>
    <s v="395570"/>
    <s v="708.754.307-59"/>
    <n v="70875430759"/>
    <x v="113"/>
    <s v="Jardim Fazendinha Itaipu"/>
    <s v="14"/>
    <s v="Venda"/>
    <x v="0"/>
    <s v="17/04/2024"/>
    <s v="18/04/2024"/>
    <s v="19/04/2024"/>
    <x v="12"/>
    <n v="300"/>
    <s v="640.084.017-68"/>
    <s v="Marcy Mallet Soares Pagaró"/>
  </r>
  <r>
    <s v="399177"/>
    <s v="708.754.307-59"/>
    <n v="70875430759"/>
    <x v="113"/>
    <s v="Edifício Praia Dófir"/>
    <s v="302"/>
    <s v="Venda"/>
    <x v="0"/>
    <s v="18/04/2024"/>
    <s v="18/04/2024"/>
    <s v="19/04/2024"/>
    <x v="12"/>
    <n v="430"/>
    <s v="548.286.867-20"/>
    <s v="Maria Celilia de Souza Ribeiro"/>
  </r>
  <r>
    <s v="399286"/>
    <s v="708.754.307-59"/>
    <n v="70875430759"/>
    <x v="113"/>
    <s v="Rua Lopes da Cunha"/>
    <s v="503"/>
    <s v="Venda"/>
    <x v="0"/>
    <s v="19/04/2024"/>
    <s v="19/04/2024"/>
    <s v="22/04/2024"/>
    <x v="12"/>
    <n v="200"/>
    <s v="116.667.377-47"/>
    <s v="Vinicius Pereira Rangel Pessanha"/>
  </r>
  <r>
    <s v="399279"/>
    <s v="708.754.307-59"/>
    <n v="70875430759"/>
    <x v="113"/>
    <s v="Smart Style residences"/>
    <s v="1501"/>
    <s v="Venda"/>
    <x v="0"/>
    <s v="19/04/2024"/>
    <s v="18/04/2024"/>
    <s v="19/04/2024"/>
    <x v="12"/>
    <n v="910"/>
    <s v="055.835.407-61"/>
    <s v="Carlos Alberto Brazão Papaiz"/>
  </r>
  <r>
    <s v="PV 415305"/>
    <s v="708.754.307-59"/>
    <n v="70875430759"/>
    <x v="113"/>
    <s v="Rua Cinquenta e Sete, S/N"/>
    <s v="lote 8 QD75"/>
    <s v="Comissão"/>
    <x v="0"/>
    <s v="07/11/2024"/>
    <s v="06/11/2024"/>
    <s v="07/11/2024"/>
    <x v="1"/>
    <n v="450"/>
    <s v="899.984.137-53"/>
    <s v="Marta Lucia De Castro Dutra"/>
  </r>
  <r>
    <s v="04"/>
    <s v="708.754.307-59"/>
    <n v="70875430759"/>
    <x v="113"/>
    <s v="Calle Sardegna"/>
    <s v="1301"/>
    <s v="Venda"/>
    <x v="0"/>
    <s v="18/03/2024"/>
    <s v="15/03/2024"/>
    <s v="18/03/2024"/>
    <x v="7"/>
    <n v="1138.49"/>
    <s v="24.591.942/0001-50"/>
    <s v="CONSTRUTEC CONSTRUCAO E NEGOCIOS IMOBILIARIOS LTDA"/>
  </r>
  <r>
    <s v="395636"/>
    <s v="708.754.307-59"/>
    <n v="70875430759"/>
    <x v="113"/>
    <s v="Edifício Porto Monte"/>
    <s v="1101"/>
    <s v="Venda"/>
    <x v="0"/>
    <s v="22/04/2024"/>
    <s v="22/04/2024"/>
    <s v="24/04/2024"/>
    <x v="12"/>
    <n v="2475"/>
    <s v="839.142.937-72"/>
    <s v="Carlos Eduardo Rangel Rodrigues"/>
  </r>
  <r>
    <s v="399121"/>
    <s v="708.754.307-59"/>
    <n v="70875430759"/>
    <x v="113"/>
    <s v="Duetto Jardim Icaraí"/>
    <s v="1103"/>
    <s v="Venda"/>
    <x v="1"/>
    <s v="26/04/2024"/>
    <m/>
    <m/>
    <x v="5"/>
    <n v="1938.92"/>
    <s v="29.761.749/0001-33"/>
    <s v="CONSTRUTORA FERNANDES MACIEL LTDA"/>
  </r>
  <r>
    <s v="399121"/>
    <s v="708.754.307-59"/>
    <n v="70875430759"/>
    <x v="113"/>
    <s v="Duetto Jardim Icaraí"/>
    <s v="1103"/>
    <s v="Venda"/>
    <x v="0"/>
    <s v="26/04/2024"/>
    <s v="25/04/2024"/>
    <s v="26/04/2024"/>
    <x v="12"/>
    <n v="1938.92"/>
    <s v="24.591.942/0001-50"/>
    <s v="CONSTRUTEC CONSTRUCAO E NEGOCIOS IMOBILIARIOS LTDA"/>
  </r>
  <r>
    <s v="392595"/>
    <s v="708.754.307-59"/>
    <n v="70875430759"/>
    <x v="113"/>
    <s v="Rua João José de Carvalho - Predio nº 74"/>
    <s v="casa 01"/>
    <s v="Venda"/>
    <x v="0"/>
    <s v="02/05/2024"/>
    <s v="29/04/2024"/>
    <s v="30/04/2024"/>
    <x v="12"/>
    <n v="1100"/>
    <s v="989.863.257-72"/>
    <s v="RODOLFO EICHLER"/>
  </r>
  <r>
    <s v="398796"/>
    <s v="708.754.307-59"/>
    <n v="70875430759"/>
    <x v="113"/>
    <s v="Rua Ator Paulo Gustavo, n. 376"/>
    <s v="904"/>
    <s v="Venda"/>
    <x v="0"/>
    <s v="30/04/2024"/>
    <s v="29/04/2024"/>
    <s v="30/04/2024"/>
    <x v="12"/>
    <n v="720"/>
    <s v="043.490.247-00"/>
    <s v="LUIZ CARLOS PALMIER NUNES"/>
  </r>
  <r>
    <s v="398796"/>
    <s v="708.754.307-59"/>
    <n v="70875430759"/>
    <x v="113"/>
    <s v="Rua Ator Paulo Gustavo, n. 376"/>
    <s v="904"/>
    <s v="Venda"/>
    <x v="0"/>
    <s v="30/04/2024"/>
    <s v="29/04/2024"/>
    <s v="30/04/2024"/>
    <x v="12"/>
    <n v="240"/>
    <s v="863.566.667-49"/>
    <s v="ANDRÉ LUIZ DA FONSECA PALMIER NUNES"/>
  </r>
  <r>
    <s v="398781"/>
    <s v="708.754.307-59"/>
    <n v="70875430759"/>
    <x v="113"/>
    <s v="Rua Mario Vianna"/>
    <s v="1004"/>
    <s v="Venda"/>
    <x v="0"/>
    <s v="01/05/2024"/>
    <s v="02/05/2024"/>
    <s v="03/05/2024"/>
    <x v="13"/>
    <n v="615"/>
    <s v="026.248.477-31"/>
    <s v="JOÃO IZAIAS DOS SANTOS CURTI JUNIOR"/>
  </r>
  <r>
    <s v="02"/>
    <s v="708.754.307-59"/>
    <n v="70875430759"/>
    <x v="113"/>
    <s v="Emile Gallé"/>
    <s v="402"/>
    <s v="Venda"/>
    <x v="0"/>
    <s v="25/04/2024"/>
    <s v="26/04/2024"/>
    <s v="27/04/2024"/>
    <x v="12"/>
    <n v="825"/>
    <s v="834.964.327-72"/>
    <s v="Silvia Aparecida Thomazelli"/>
  </r>
  <r>
    <s v="399898"/>
    <s v="708.754.307-59"/>
    <n v="70875430759"/>
    <x v="113"/>
    <s v="Rua Ator Paulo Gustavo 388"/>
    <s v="1302"/>
    <s v="Venda"/>
    <x v="1"/>
    <s v="02/05/2024"/>
    <m/>
    <m/>
    <x v="5"/>
    <n v="330"/>
    <s v="057.925.867-05"/>
    <s v="Ana Beatriz Bragança Monteiro"/>
  </r>
  <r>
    <s v="“FAZENDA FILLOMENA CONDOMÍNIO"/>
    <s v="708.754.307-59"/>
    <n v="70875430759"/>
    <x v="113"/>
    <s v="“FAZENDA FILLOMENA CONDOMÍNIO CLUBE"/>
    <s v="10"/>
    <s v="Venda"/>
    <x v="1"/>
    <s v="03/05/2024"/>
    <m/>
    <m/>
    <x v="5"/>
    <n v="361.46"/>
    <s v="32.126.507/0001-82"/>
    <s v="ULTRA CARE CLINICA MEDICA LTDA"/>
  </r>
  <r>
    <s v="FAZENDA FILLOMENA CONDOMÍNIO C"/>
    <s v="708.754.307-59"/>
    <n v="70875430759"/>
    <x v="113"/>
    <s v="FAZENDA FILLOMENA CONDOMÍNIO CLUBE"/>
    <s v="09"/>
    <s v="Venda"/>
    <x v="1"/>
    <s v="03/05/2024"/>
    <m/>
    <m/>
    <x v="5"/>
    <n v="361.46"/>
    <s v="090.037.567-16"/>
    <s v="FELIPE FLACH FARAH"/>
  </r>
  <r>
    <s v="400356"/>
    <s v="708.754.307-59"/>
    <n v="70875430759"/>
    <x v="113"/>
    <s v="Rua Mariz e Barros - Condomínio Marajó"/>
    <s v="21"/>
    <s v="Venda"/>
    <x v="0"/>
    <s v="03/05/2024"/>
    <s v="02/05/2024"/>
    <s v="03/05/2024"/>
    <x v="13"/>
    <n v="330"/>
    <s v="624.184.597-72"/>
    <s v="ALVARO MOURA"/>
  </r>
  <r>
    <s v="399898"/>
    <s v="708.754.307-59"/>
    <n v="70875430759"/>
    <x v="113"/>
    <s v="Rua Ator Paulo Gustavo 388"/>
    <s v="1302"/>
    <s v="Venda"/>
    <x v="0"/>
    <s v="07/05/2024"/>
    <s v="07/05/2024"/>
    <s v="08/05/2024"/>
    <x v="13"/>
    <n v="330"/>
    <s v="057.925.867-05"/>
    <s v="Ana Beatriz Bragança Monteiro"/>
  </r>
  <r>
    <s v="FAZENDA FILLOMENA CONDOMÍNIO C"/>
    <s v="708.754.307-59"/>
    <n v="70875430759"/>
    <x v="113"/>
    <s v="FAZENDA FILLOMENA CONDOMÍNIO CLUBE"/>
    <s v="09"/>
    <s v="Venda"/>
    <x v="0"/>
    <s v="06/05/2024"/>
    <s v="03/05/2024"/>
    <s v="04/05/2024"/>
    <x v="13"/>
    <n v="361.46"/>
    <s v="090.037.567-16"/>
    <s v="FELIPE FLACH FARAH"/>
  </r>
  <r>
    <s v="“FAZENDA FILLOMENA CONDOMÍNIO"/>
    <s v="708.754.307-59"/>
    <n v="70875430759"/>
    <x v="113"/>
    <s v="“FAZENDA FILLOMENA CONDOMÍNIO CLUBE"/>
    <s v="10"/>
    <s v="Venda"/>
    <x v="0"/>
    <s v="06/05/2024"/>
    <s v="03/05/2024"/>
    <s v="04/05/2024"/>
    <x v="13"/>
    <n v="361.46"/>
    <s v="32.126.507/0001-82"/>
    <s v="ULTRA CARE CLINICA MEDICA LTDA"/>
  </r>
  <r>
    <s v="398574"/>
    <s v="708.754.307-59"/>
    <n v="70875430759"/>
    <x v="113"/>
    <s v="Rua Tupinambás"/>
    <s v="100"/>
    <s v="Venda"/>
    <x v="0"/>
    <s v="08/05/2024"/>
    <s v="07/05/2024"/>
    <s v="08/05/2024"/>
    <x v="13"/>
    <n v="312.5"/>
    <s v="020.797.047-53"/>
    <s v="Maria Magdalena Da Silva Kane"/>
  </r>
  <r>
    <s v="398574"/>
    <s v="708.754.307-59"/>
    <n v="70875430759"/>
    <x v="113"/>
    <s v="Rua Tupinambás"/>
    <s v="100"/>
    <s v="Venda"/>
    <x v="0"/>
    <s v="08/05/2024"/>
    <s v="07/05/2024"/>
    <s v="08/05/2024"/>
    <x v="13"/>
    <n v="312.5"/>
    <s v="016.334.277-65"/>
    <s v="KARLA KANE DE SOUSA"/>
  </r>
  <r>
    <s v="398574"/>
    <s v="708.754.307-59"/>
    <n v="70875430759"/>
    <x v="113"/>
    <s v="Rua Tupinambás"/>
    <s v="100"/>
    <s v="Venda"/>
    <x v="0"/>
    <s v="08/05/2024"/>
    <s v="07/05/2024"/>
    <s v="08/05/2024"/>
    <x v="13"/>
    <n v="312.5"/>
    <s v="031.237.427-50"/>
    <s v="ROBERTO DA SILVA KANE"/>
  </r>
  <r>
    <s v="398574"/>
    <s v="708.754.307-59"/>
    <n v="70875430759"/>
    <x v="113"/>
    <s v="Rua Tupinambás"/>
    <s v="100"/>
    <s v="Venda"/>
    <x v="0"/>
    <s v="08/05/2024"/>
    <s v="07/05/2024"/>
    <s v="08/05/2024"/>
    <x v="13"/>
    <n v="312.5"/>
    <s v="014.897.867-32"/>
    <s v="CYNTHIA HELENA DA SILVA KANE"/>
  </r>
  <r>
    <s v="CONTRATO_UP ICARAÍ 502"/>
    <s v="708.754.307-59"/>
    <n v="70875430759"/>
    <x v="113"/>
    <s v="CONTRATO_UP ICARAÍ"/>
    <s v="502"/>
    <s v="Venda"/>
    <x v="0"/>
    <s v="08/05/2024"/>
    <s v="07/05/2024"/>
    <s v="08/05/2024"/>
    <x v="13"/>
    <n v="553.9"/>
    <s v="307.343.807-63"/>
    <s v="Wiliam Costa Ribeiro"/>
  </r>
  <r>
    <s v="400742"/>
    <s v="708.754.307-59"/>
    <n v="70875430759"/>
    <x v="113"/>
    <s v="Rua DRº Mario Vianna"/>
    <s v="369"/>
    <s v="Venda"/>
    <x v="0"/>
    <s v="13/05/2024"/>
    <s v="09/05/2024"/>
    <s v="10/05/2024"/>
    <x v="13"/>
    <n v="177.5"/>
    <s v="184.380.847-10"/>
    <s v="ALVARO ANTÔNIO NASCIMENTO CHAVES"/>
  </r>
  <r>
    <s v="400889"/>
    <s v="708.754.307-59"/>
    <n v="70875430759"/>
    <x v="113"/>
    <s v="Chateau de Avignon 243"/>
    <s v="2104"/>
    <s v="Venda"/>
    <x v="0"/>
    <s v="13/05/2024"/>
    <s v="13/05/2024"/>
    <s v="14/05/2024"/>
    <x v="13"/>
    <n v="600"/>
    <s v="397.082.926-72"/>
    <s v="Sandra Beatriz Pereira Lopes"/>
  </r>
  <r>
    <s v="398100"/>
    <s v="708.754.307-59"/>
    <n v="70875430759"/>
    <x v="113"/>
    <s v="Rua Cuba, 438"/>
    <s v="06"/>
    <s v="Venda"/>
    <x v="0"/>
    <s v="10/05/2024"/>
    <s v="10/05/2024"/>
    <s v="11/05/2024"/>
    <x v="13"/>
    <n v="330"/>
    <s v="335.362.017-68"/>
    <s v="Carlos Eduardo Costa de Menezes Silva"/>
  </r>
  <r>
    <s v="400827"/>
    <s v="708.754.307-59"/>
    <n v="70875430759"/>
    <x v="113"/>
    <s v="Thomas Edson"/>
    <s v="301"/>
    <s v="Comissão"/>
    <x v="1"/>
    <s v="14/05/2024"/>
    <m/>
    <m/>
    <x v="5"/>
    <n v="300"/>
    <s v="135.526.987-36"/>
    <s v="LUIZA GUIMARÃES LANNES"/>
  </r>
  <r>
    <s v="970488"/>
    <s v="708.754.307-59"/>
    <n v="70875430759"/>
    <x v="113"/>
    <s v="Edson Jones Santana"/>
    <s v="402"/>
    <s v="Comissão"/>
    <x v="0"/>
    <s v="14/05/2024"/>
    <s v="13/05/2024"/>
    <s v="14/05/2024"/>
    <x v="13"/>
    <n v="340"/>
    <s v="083.202.087-77"/>
    <s v="Fabiana Lindenberg Dos Santos"/>
  </r>
  <r>
    <s v="400827"/>
    <s v="708.754.307-59"/>
    <n v="70875430759"/>
    <x v="113"/>
    <s v="Thomas Edson"/>
    <s v="301"/>
    <s v="Comissão"/>
    <x v="0"/>
    <s v="14/05/2024"/>
    <s v="13/05/2024"/>
    <s v="15/05/2024"/>
    <x v="13"/>
    <n v="150"/>
    <s v="135.526.987-36"/>
    <s v="LUIZA GUIMARÃES LANNES"/>
  </r>
  <r>
    <s v="401209"/>
    <s v="708.754.307-59"/>
    <n v="70875430759"/>
    <x v="113"/>
    <s v="Mediterraneo Resort"/>
    <s v="312"/>
    <s v="Comissão"/>
    <x v="0"/>
    <s v="16/05/2024"/>
    <s v="15/05/2024"/>
    <s v="16/05/2024"/>
    <x v="13"/>
    <n v="390"/>
    <s v="080.424.317-40"/>
    <s v="Raquel De Mattos Lamenza"/>
  </r>
  <r>
    <s v="395873"/>
    <s v="708.754.307-59"/>
    <n v="70875430759"/>
    <x v="113"/>
    <s v="Residencial Novo Jardim"/>
    <s v="1704"/>
    <s v="Comissão"/>
    <x v="0"/>
    <s v="16/05/2024"/>
    <s v="15/05/2024"/>
    <s v="16/05/2024"/>
    <x v="13"/>
    <n v="535"/>
    <s v="142.136.134-53"/>
    <s v="Maria da Luz Ferreira Xavier"/>
  </r>
  <r>
    <s v="399496"/>
    <s v="708.754.307-59"/>
    <n v="70875430759"/>
    <x v="113"/>
    <s v="Edifício Ápice"/>
    <s v="802"/>
    <s v="Comissão"/>
    <x v="0"/>
    <s v="17/05/2024"/>
    <s v="17/05/2024"/>
    <s v="19/05/2024"/>
    <x v="13"/>
    <n v="1020"/>
    <s v="326.093.706-44"/>
    <s v="Humberto Luiz De Oliveira"/>
  </r>
  <r>
    <s v="401285"/>
    <s v="708.754.307-59"/>
    <n v="70875430759"/>
    <x v="113"/>
    <s v="VIA SALERMO"/>
    <s v="1303"/>
    <s v="Comissão"/>
    <x v="0"/>
    <s v="17/05/2024"/>
    <s v="16/05/2024"/>
    <s v="17/05/2024"/>
    <x v="13"/>
    <n v="540"/>
    <s v="443.908.077-49"/>
    <s v="Martha Miranda da Silveira Silva"/>
  </r>
  <r>
    <s v="945346"/>
    <s v="708.754.307-59"/>
    <n v="70875430759"/>
    <x v="113"/>
    <s v="São Salvador"/>
    <s v="401"/>
    <s v="Comissão"/>
    <x v="0"/>
    <s v="22/05/2024"/>
    <s v="21/05/2024"/>
    <s v="23/05/2024"/>
    <x v="13"/>
    <n v="230"/>
    <s v="588.202.726-87"/>
    <s v="Jussara Maria Coelho Fraga"/>
  </r>
  <r>
    <s v="401929"/>
    <s v="708.754.307-59"/>
    <n v="70875430759"/>
    <x v="113"/>
    <s v="Villaggio dei Fiori"/>
    <s v="1303"/>
    <s v="Comissão"/>
    <x v="0"/>
    <s v="07/06/2024"/>
    <s v="07/06/2024"/>
    <s v="08/06/2024"/>
    <x v="8"/>
    <n v="470"/>
    <s v="006.612.617-78"/>
    <s v="CATIA PEIXOTO DE TOLEDO"/>
  </r>
  <r>
    <s v="PV 412874"/>
    <s v="708.754.307-59"/>
    <n v="70875430759"/>
    <x v="113"/>
    <s v="Florence Residencial"/>
    <s v="1201"/>
    <s v="Comissão"/>
    <x v="0"/>
    <s v="11/11/2024"/>
    <s v="11/11/2024"/>
    <s v="12/11/2024"/>
    <x v="1"/>
    <n v="562.5"/>
    <s v="678.156.937-68"/>
    <s v="Ana Tereza Antonio De Mattos"/>
  </r>
  <r>
    <s v="400827"/>
    <s v="708.754.307-59"/>
    <n v="70875430759"/>
    <x v="113"/>
    <s v="Thomas Edson"/>
    <s v="301"/>
    <s v="Comissão"/>
    <x v="0"/>
    <s v="04/06/2024"/>
    <s v="04/06/2024"/>
    <s v="05/06/2024"/>
    <x v="8"/>
    <n v="150"/>
    <s v="135.526.987-36"/>
    <s v="LUIZA GUIMARÃES LANNES"/>
  </r>
  <r>
    <s v="402370"/>
    <s v="708.754.307-59"/>
    <n v="70875430759"/>
    <x v="113"/>
    <s v="Life Style Residences"/>
    <s v="1201"/>
    <s v="Comissão"/>
    <x v="0"/>
    <s v="04/06/2024"/>
    <s v="03/06/2024"/>
    <s v="04/06/2024"/>
    <x v="8"/>
    <n v="1050"/>
    <s v="010.187.987-30"/>
    <s v="Fernando Luiz De França Araújo"/>
  </r>
  <r>
    <s v="396049"/>
    <s v="708.754.307-59"/>
    <n v="70875430759"/>
    <x v="113"/>
    <s v="Edifío Brasília"/>
    <s v="1107"/>
    <s v="Venda"/>
    <x v="0"/>
    <s v="02/04/2024"/>
    <s v="01/04/2024"/>
    <s v="02/04/2024"/>
    <x v="12"/>
    <n v="300"/>
    <s v="006.608.127-03"/>
    <s v="Ana Cristina Figueiredo Couto de Almeida"/>
  </r>
  <r>
    <s v="Edifício Paraíba"/>
    <s v="708.754.307-59"/>
    <n v="70875430759"/>
    <x v="113"/>
    <s v="Edifício Paraíba"/>
    <s v="207"/>
    <s v="Comissão"/>
    <x v="1"/>
    <s v="07/06/2024"/>
    <m/>
    <m/>
    <x v="5"/>
    <n v="390"/>
    <s v="708.788.897-87"/>
    <s v="SIMONE LUZETE CUNHA"/>
  </r>
  <r>
    <s v="401308"/>
    <s v="708.754.307-59"/>
    <n v="70875430759"/>
    <x v="113"/>
    <s v="Oasis Resort 4ª Fase"/>
    <s v="308"/>
    <s v="Comissão"/>
    <x v="0"/>
    <s v="10/06/2024"/>
    <s v="10/06/2024"/>
    <s v="11/06/2024"/>
    <x v="8"/>
    <n v="950"/>
    <s v="22.868.304/0001-08"/>
    <s v="Ocd Assessoria E Consultoria Empresarial Ltda"/>
  </r>
  <r>
    <s v="Edifício Paraíba"/>
    <s v="708.754.307-59"/>
    <n v="70875430759"/>
    <x v="113"/>
    <s v="Edifício Paraíba"/>
    <s v="207"/>
    <s v="Comissão"/>
    <x v="0"/>
    <s v="11/06/2024"/>
    <s v="10/06/2024"/>
    <s v="11/06/2024"/>
    <x v="8"/>
    <n v="390"/>
    <s v="708.788.897-87"/>
    <s v="SIMONE LUZETE CUNHA"/>
  </r>
  <r>
    <s v="961532"/>
    <s v="708.754.307-59"/>
    <n v="70875430759"/>
    <x v="113"/>
    <s v="Edificio Praia D'Ofir"/>
    <s v="303"/>
    <s v="Comissão"/>
    <x v="0"/>
    <s v="14/06/2024"/>
    <s v="10/06/2024"/>
    <s v="11/06/2024"/>
    <x v="8"/>
    <n v="190"/>
    <s v="032.267.097-71"/>
    <s v="TATHIANA PEREIRA CABRAL"/>
  </r>
  <r>
    <s v="402204"/>
    <s v="708.754.307-59"/>
    <n v="70875430759"/>
    <x v="113"/>
    <s v="Jardim dos Arcos"/>
    <s v="1803"/>
    <s v="Comissão"/>
    <x v="0"/>
    <s v="19/06/2024"/>
    <s v="19/06/2024"/>
    <s v="20/06/2024"/>
    <x v="8"/>
    <n v="300"/>
    <s v="444.355.687-72"/>
    <s v="Silvia Hiller Martins Penha"/>
  </r>
  <r>
    <s v="403039"/>
    <s v="708.754.307-59"/>
    <n v="70875430759"/>
    <x v="113"/>
    <s v="Edifício Bernini"/>
    <s v="702"/>
    <s v="Comissão"/>
    <x v="0"/>
    <s v="12/06/2024"/>
    <s v="11/06/2024"/>
    <s v="12/06/2024"/>
    <x v="8"/>
    <n v="693.5"/>
    <s v="955.328.467-15"/>
    <s v="Rogerio Lassance Vieitas"/>
  </r>
  <r>
    <s v="24130-082"/>
    <s v="708.754.307-59"/>
    <n v="70875430759"/>
    <x v="113"/>
    <s v="Secundário"/>
    <s v="203"/>
    <s v="Venda"/>
    <x v="1"/>
    <s v="12/06/2024"/>
    <m/>
    <m/>
    <x v="5"/>
    <n v="375"/>
    <s v="144.189.147-14"/>
    <s v="GABRIEL OLIVEIRA DE CARVALHO SENRA"/>
  </r>
  <r>
    <s v="401267"/>
    <s v="708.754.307-59"/>
    <n v="70875430759"/>
    <x v="113"/>
    <s v="Sou + Icaraí/Garden"/>
    <s v="308"/>
    <s v="Comissão"/>
    <x v="0"/>
    <s v="17/06/2024"/>
    <s v="17/06/2024"/>
    <s v="18/06/2024"/>
    <x v="8"/>
    <n v="70"/>
    <s v="101.019.207-84"/>
    <s v="CARLOS FREDERICO RANGEL DE MOURA"/>
  </r>
  <r>
    <s v="403163"/>
    <s v="708.754.307-59"/>
    <n v="70875430759"/>
    <x v="113"/>
    <s v="Secundário"/>
    <s v="1002"/>
    <s v="Venda"/>
    <x v="1"/>
    <s v="17/06/2024"/>
    <m/>
    <m/>
    <x v="5"/>
    <n v="765"/>
    <s v="821.834.657-00"/>
    <s v="Jorgina Da Costa Passos"/>
  </r>
  <r>
    <s v="403163"/>
    <s v="708.754.307-59"/>
    <n v="70875430759"/>
    <x v="113"/>
    <s v="Secundário"/>
    <s v="1002"/>
    <s v="Venda"/>
    <x v="0"/>
    <s v="17/06/2024"/>
    <s v="17/06/2024"/>
    <s v="18/06/2024"/>
    <x v="8"/>
    <n v="765"/>
    <s v="821.834.657-00"/>
    <s v="Jorgina Da Costa Passos"/>
  </r>
  <r>
    <s v="403055"/>
    <s v="708.754.307-59"/>
    <n v="70875430759"/>
    <x v="113"/>
    <s v="Edifício Aloymar"/>
    <s v="102/02"/>
    <s v="Comissão"/>
    <x v="0"/>
    <s v="19/06/2024"/>
    <s v="19/06/2024"/>
    <s v="20/06/2024"/>
    <x v="8"/>
    <n v="150"/>
    <s v="115.497.787-06"/>
    <s v="Octacilio De Sousa Leite"/>
  </r>
  <r>
    <s v="24130-082"/>
    <s v="708.754.307-59"/>
    <n v="70875430759"/>
    <x v="113"/>
    <s v="Secundário"/>
    <s v="203"/>
    <s v="Venda"/>
    <x v="0"/>
    <s v="18/06/2024"/>
    <s v="17/06/2024"/>
    <s v="20/06/2024"/>
    <x v="8"/>
    <n v="375"/>
    <s v="144.189.147-14"/>
    <s v="GABRIEL OLIVEIRA DE CARVALHO SENRA"/>
  </r>
  <r>
    <s v="403420"/>
    <s v="708.754.307-59"/>
    <n v="70875430759"/>
    <x v="113"/>
    <s v="Edifício Villa Catalunya"/>
    <s v="404"/>
    <s v="Comissão"/>
    <x v="0"/>
    <s v="20/06/2024"/>
    <s v="18/06/2024"/>
    <s v="19/06/2024"/>
    <x v="8"/>
    <n v="550"/>
    <s v="032.794.977-52"/>
    <s v="Arlete Da Silva"/>
  </r>
  <r>
    <s v="403541"/>
    <s v="708.754.307-59"/>
    <n v="70875430759"/>
    <x v="113"/>
    <s v="Visconde de Maua"/>
    <s v="201"/>
    <s v="Comissão"/>
    <x v="0"/>
    <s v="20/06/2024"/>
    <s v="20/06/2024"/>
    <s v="21/06/2024"/>
    <x v="8"/>
    <n v="300"/>
    <s v="157.553.247-60"/>
    <s v="Julia De Melo Amaral"/>
  </r>
  <r>
    <s v="400695"/>
    <s v="708.754.307-59"/>
    <n v="70875430759"/>
    <x v="113"/>
    <s v="Secundário"/>
    <m/>
    <s v="Venda"/>
    <x v="0"/>
    <s v="24/06/2024"/>
    <s v="25/06/2024"/>
    <s v="26/06/2024"/>
    <x v="8"/>
    <n v="570"/>
    <s v="107.942.557-87"/>
    <s v="Jose Da Cunha Santos Touca"/>
  </r>
  <r>
    <s v="402979"/>
    <s v="708.754.307-59"/>
    <n v="70875430759"/>
    <x v="113"/>
    <s v="Condomínio Monte Real"/>
    <s v="601"/>
    <s v="Comissão"/>
    <x v="0"/>
    <s v="28/06/2024"/>
    <s v="27/06/2024"/>
    <s v="28/06/2024"/>
    <x v="8"/>
    <n v="370"/>
    <s v="515.042.357-20"/>
    <s v="Sandra Chacon Echebarrena"/>
  </r>
  <r>
    <s v="402860"/>
    <s v="708.754.307-59"/>
    <n v="70875430759"/>
    <x v="113"/>
    <s v="Novo Jardim"/>
    <s v="1703"/>
    <s v="Comissão"/>
    <x v="0"/>
    <s v="25/06/2024"/>
    <s v="25/06/2024"/>
    <s v="26/06/2024"/>
    <x v="8"/>
    <n v="545"/>
    <s v="219.856.777-68"/>
    <s v="Neusa Pereira Silva"/>
  </r>
  <r>
    <s v="402210"/>
    <s v="708.754.307-59"/>
    <n v="70875430759"/>
    <x v="113"/>
    <s v="Liv 360 Residence"/>
    <s v="504"/>
    <s v="Comissão"/>
    <x v="0"/>
    <s v="26/06/2024"/>
    <s v="26/06/2024"/>
    <s v="27/06/2024"/>
    <x v="8"/>
    <n v="502.85"/>
    <s v="24.591.942/0001-50"/>
    <s v="CONSTRUTEC CONSTRUÇÃO E NEGÓCIOS IMOBILIÁRIOS LTDA"/>
  </r>
  <r>
    <s v="400266"/>
    <s v="708.754.307-59"/>
    <n v="70875430759"/>
    <x v="113"/>
    <s v="Secundário"/>
    <m/>
    <s v="Venda"/>
    <x v="0"/>
    <s v="28/06/2024"/>
    <s v="27/06/2024"/>
    <s v="28/06/2024"/>
    <x v="8"/>
    <n v="775"/>
    <s v="080.706.087-90"/>
    <s v="Fabricio Silva Bernardo De Souza"/>
  </r>
  <r>
    <s v="305862"/>
    <s v="708.754.307-59"/>
    <n v="70875430759"/>
    <x v="113"/>
    <s v="Premium Residence"/>
    <s v="1006"/>
    <m/>
    <x v="0"/>
    <s v="27/06/2024"/>
    <s v="27/06/2024"/>
    <s v="28/06/2024"/>
    <x v="8"/>
    <n v="645"/>
    <s v="879.774.867-68"/>
    <s v="André Rabello Gonçalves Pereira"/>
  </r>
  <r>
    <s v="410930"/>
    <s v="708.754.307-59"/>
    <n v="70875430759"/>
    <x v="113"/>
    <s v="Condomínio Parque Sol do Porto"/>
    <s v="102 bl 10"/>
    <s v="Comissão"/>
    <x v="0"/>
    <s v="13/11/2024"/>
    <s v="12/11/2024"/>
    <s v="13/11/2024"/>
    <x v="1"/>
    <n v="135"/>
    <s v="119.897.467-21"/>
    <s v="Carla Porto De Oliveira Barreto"/>
  </r>
  <r>
    <s v="404452"/>
    <s v="708.754.307-59"/>
    <n v="70875430759"/>
    <x v="113"/>
    <s v="Travessa Miracema"/>
    <s v="59"/>
    <s v="Comissão"/>
    <x v="0"/>
    <s v="02/07/2024"/>
    <s v="02/07/2024"/>
    <s v="03/07/2024"/>
    <x v="3"/>
    <n v="258.14999999999998"/>
    <s v="005.464.427-57"/>
    <s v="Regina Coeli Roupa Araujo"/>
  </r>
  <r>
    <s v="403792"/>
    <s v="708.754.307-59"/>
    <n v="70875430759"/>
    <x v="113"/>
    <s v="Rua Lopes da Cunha"/>
    <s v="104"/>
    <s v="Comissão"/>
    <x v="0"/>
    <s v="19/07/2024"/>
    <s v="19/07/2024"/>
    <s v="20/07/2024"/>
    <x v="3"/>
    <n v="350"/>
    <s v="668.587.987-49"/>
    <s v="Fabio Do Nascimento Silva"/>
  </r>
  <r>
    <s v="405917"/>
    <s v="708.754.307-59"/>
    <n v="70875430759"/>
    <x v="113"/>
    <s v="Tiradentes"/>
    <s v="1403"/>
    <s v="Comissão"/>
    <x v="0"/>
    <s v="24/07/2024"/>
    <s v="23/07/2024"/>
    <s v="24/07/2024"/>
    <x v="3"/>
    <n v="330"/>
    <s v="113.459.427-53"/>
    <s v="Paulo Roberto Jorge Da Matta"/>
  </r>
  <r>
    <s v="404908"/>
    <s v="708.754.307-59"/>
    <n v="70875430759"/>
    <x v="113"/>
    <s v="Rua Presidente João Pessoa"/>
    <s v="07"/>
    <s v="Comissão"/>
    <x v="0"/>
    <s v="24/07/2024"/>
    <s v="19/07/2024"/>
    <s v="20/07/2024"/>
    <x v="3"/>
    <n v="597.78"/>
    <s v="503.614.067-20"/>
    <s v="Carlos Adelar Lopes Moraes"/>
  </r>
  <r>
    <s v="413337"/>
    <s v="708.754.307-59"/>
    <n v="70875430759"/>
    <x v="113"/>
    <s v="Secundário"/>
    <s v="19"/>
    <s v="Venda"/>
    <x v="0"/>
    <s v="15/11/2024"/>
    <s v="13/11/2024"/>
    <s v="14/11/2024"/>
    <x v="1"/>
    <n v="300"/>
    <s v="472.350.207-68"/>
    <s v="Paulo César Souto Maior"/>
  </r>
  <r>
    <s v="405132"/>
    <s v="708.754.307-59"/>
    <n v="70875430759"/>
    <x v="113"/>
    <s v="CONVIVA CAMBOINHAS"/>
    <s v="609"/>
    <s v="Comissão"/>
    <x v="0"/>
    <s v="23/07/2024"/>
    <s v="23/07/2024"/>
    <s v="24/07/2024"/>
    <x v="3"/>
    <n v="382.7"/>
    <s v="24.591.942/0001-50"/>
    <s v="CONSTRUTEC CONSTRUÇÃO E NEGÓCIOS IMOBILIÁRIOS LTDA"/>
  </r>
  <r>
    <s v="406258"/>
    <s v="708.754.307-59"/>
    <n v="70875430759"/>
    <x v="113"/>
    <s v="Condomínio Versailles"/>
    <s v="307"/>
    <s v="Comissão"/>
    <x v="0"/>
    <s v="25/07/2024"/>
    <s v="24/07/2024"/>
    <s v="25/07/2024"/>
    <x v="3"/>
    <n v="400"/>
    <s v="077.660.867-35"/>
    <s v="Marcelo Quites França"/>
  </r>
  <r>
    <s v="405488"/>
    <s v="708.754.307-59"/>
    <n v="70875430759"/>
    <x v="113"/>
    <s v="Secundário"/>
    <s v="202"/>
    <s v="Venda"/>
    <x v="0"/>
    <s v="25/07/2024"/>
    <s v="24/07/2024"/>
    <s v="25/07/2024"/>
    <x v="3"/>
    <n v="1035"/>
    <s v="455.126.127-00"/>
    <s v="Martius Vicente Rodrigues Y Rodrigues"/>
  </r>
  <r>
    <s v="401338"/>
    <s v="708.754.307-59"/>
    <n v="70875430759"/>
    <x v="113"/>
    <s v="São Salvador"/>
    <s v="401"/>
    <s v="Comissão"/>
    <x v="0"/>
    <s v="25/07/2024"/>
    <s v="24/07/2024"/>
    <s v="25/07/2024"/>
    <x v="3"/>
    <n v="230"/>
    <s v="501.323.427-15"/>
    <s v="Edilamar Sepulveda Rocha"/>
  </r>
  <r>
    <s v="400164"/>
    <s v="708.754.307-59"/>
    <n v="70875430759"/>
    <x v="113"/>
    <s v="WIND PIRATININGA"/>
    <s v="204"/>
    <s v="Comissão"/>
    <x v="3"/>
    <s v="25/07/2024"/>
    <s v="25/07/2024"/>
    <m/>
    <x v="5"/>
    <n v="258.10000000000002"/>
    <s v="24.591.942/0001-50"/>
    <s v="CONSTRUTEC CONSTRUÇÃO E NEGÓCIOS IMOBILIÁRIOS LTDA"/>
  </r>
  <r>
    <s v="396117"/>
    <s v="708.754.307-59"/>
    <n v="70875430759"/>
    <x v="113"/>
    <s v="SOU + ICARAÍ"/>
    <s v="102"/>
    <s v="Comissão"/>
    <x v="0"/>
    <s v="25/07/2024"/>
    <s v="25/07/2024"/>
    <s v="26/07/2024"/>
    <x v="3"/>
    <n v="294.66000000000003"/>
    <s v="24.591.942/0001-50"/>
    <s v="CONSTRUTEC CONSTRUÇÃO E NEGÓCIOS IMOBILIÁRIOS LTDA"/>
  </r>
  <r>
    <s v="400164"/>
    <s v="708.754.307-59"/>
    <n v="70875430759"/>
    <x v="113"/>
    <s v="WIND PIRATININGA"/>
    <s v="204"/>
    <s v="Comissão"/>
    <x v="0"/>
    <s v="25/07/2024"/>
    <s v="25/07/2024"/>
    <s v="26/07/2024"/>
    <x v="3"/>
    <n v="516.20000000000005"/>
    <s v="24.591.942/0001-50"/>
    <s v="CONSTRUTEC CONSTRUÇÃO E NEGÓCIOS IMOBILIÁRIOS LTDA"/>
  </r>
  <r>
    <s v="401694"/>
    <s v="708.754.307-59"/>
    <n v="70875430759"/>
    <x v="113"/>
    <s v="“CALLE FIRENZE”"/>
    <s v="1003"/>
    <s v="Comissão"/>
    <x v="0"/>
    <s v="29/07/2024"/>
    <s v="26/07/2024"/>
    <s v="27/07/2024"/>
    <x v="3"/>
    <n v="380"/>
    <s v="553.405.207-49"/>
    <s v="MARCOS ARTUR LEMGRUBER"/>
  </r>
  <r>
    <s v="415442"/>
    <s v="708.754.307-59"/>
    <n v="70875430759"/>
    <x v="113"/>
    <s v="Solar Cinco de Julho"/>
    <s v="701"/>
    <s v="Comissão"/>
    <x v="0"/>
    <s v="01/12/2024"/>
    <s v="28/11/2024"/>
    <s v="29/11/2024"/>
    <x v="1"/>
    <n v="385"/>
    <s v="000.030.877-35"/>
    <s v="Luciana Brigido Cunha"/>
  </r>
  <r>
    <s v="411295"/>
    <s v="708.754.307-59"/>
    <n v="70875430759"/>
    <x v="113"/>
    <s v="condominio ed jardimacacias e jardim tul"/>
    <s v="1401"/>
    <s v="Comissão"/>
    <x v="0"/>
    <s v="18/11/2024"/>
    <s v="18/11/2024"/>
    <s v="19/11/2024"/>
    <x v="1"/>
    <n v="900"/>
    <s v="131.841.847-06"/>
    <s v="Nicholas Tavares Bastos Moreira Lima"/>
  </r>
  <r>
    <s v="408363"/>
    <s v="708.754.307-59"/>
    <n v="70875430759"/>
    <x v="113"/>
    <s v="Natividade"/>
    <s v="1103"/>
    <s v="Comissão"/>
    <x v="0"/>
    <s v="08/11/2024"/>
    <s v="08/11/2024"/>
    <s v="09/11/2024"/>
    <x v="1"/>
    <n v="390"/>
    <s v="222.665.267-15"/>
    <s v="Jose Luiz Correa Cardozo"/>
  </r>
  <r>
    <s v="414613"/>
    <s v="708.754.307-59"/>
    <n v="70875430759"/>
    <x v="113"/>
    <s v="SD 40"/>
    <s v="801"/>
    <s v="Comissão"/>
    <x v="0"/>
    <s v="08/11/2024"/>
    <s v="08/11/2024"/>
    <s v="09/11/2024"/>
    <x v="1"/>
    <n v="1122.54"/>
    <s v="24.591.942/0001-50"/>
    <s v="CONSTRUTEC CONSTRUÇÃO E NEGÓCIOS IMOBILIÁRIOS LTDA"/>
  </r>
  <r>
    <s v="301941"/>
    <s v="708.754.307-59"/>
    <n v="70875430759"/>
    <x v="113"/>
    <s v="Rua Dr. Salomão Vergueiro da Cruz"/>
    <s v="1064"/>
    <s v="Venda"/>
    <x v="0"/>
    <s v="28/03/2024"/>
    <s v="27/03/2024"/>
    <s v="28/03/2024"/>
    <x v="7"/>
    <n v="541"/>
    <s v="125.663.027-66"/>
    <s v="DEBORA SANTOS LERBAK"/>
  </r>
  <r>
    <s v="PV 413854"/>
    <s v="708.754.307-59"/>
    <n v="70875430759"/>
    <x v="113"/>
    <s v="Vila lobos"/>
    <s v="203"/>
    <s v="Comissão"/>
    <x v="0"/>
    <s v="12/11/2024"/>
    <s v="12/11/2024"/>
    <s v="13/11/2024"/>
    <x v="1"/>
    <n v="375"/>
    <s v="037.235.357-63"/>
    <s v="Fabíola Carvalho Dos Santos"/>
  </r>
  <r>
    <s v="415442"/>
    <s v="708.754.307-59"/>
    <n v="70875430759"/>
    <x v="113"/>
    <s v="Solar Cinco de Julho"/>
    <s v="701"/>
    <s v="Comissão"/>
    <x v="0"/>
    <s v="01/12/2024"/>
    <s v="28/11/2024"/>
    <s v="29/11/2024"/>
    <x v="1"/>
    <n v="385"/>
    <s v="929.406.177-91"/>
    <s v="Marcos Brigido Cunha"/>
  </r>
  <r>
    <s v="401267"/>
    <s v="708.754.307-59"/>
    <n v="70875430759"/>
    <x v="113"/>
    <s v="Sou + Icaraí/Garden"/>
    <s v="308"/>
    <s v="Comissão"/>
    <x v="0"/>
    <s v="21/05/2024"/>
    <s v="20/05/2024"/>
    <s v="21/05/2024"/>
    <x v="13"/>
    <n v="203"/>
    <s v="101.019.207-84"/>
    <s v="CARLOS FREDERICO RANGEL DE MOURA"/>
  </r>
  <r>
    <s v="399627"/>
    <s v="708.754.307-59"/>
    <n v="70875430759"/>
    <x v="113"/>
    <s v="Residencial “VENTURA”500"/>
    <s v="512"/>
    <s v="Comissão"/>
    <x v="0"/>
    <s v="21/05/2024"/>
    <s v="21/05/2024"/>
    <s v="22/05/2024"/>
    <x v="13"/>
    <n v="300"/>
    <s v="022.231.927-50"/>
    <s v="DANIELA DE CNOP"/>
  </r>
  <r>
    <s v="401543"/>
    <s v="708.754.307-59"/>
    <n v="70875430759"/>
    <x v="113"/>
    <s v="Rua Manoel Duarte, 36 - São Francisco"/>
    <s v="36"/>
    <s v="Comissão"/>
    <x v="0"/>
    <s v="22/05/2024"/>
    <s v="22/05/2024"/>
    <s v="23/05/2024"/>
    <x v="13"/>
    <n v="1150"/>
    <s v="983.157.737-04"/>
    <s v="JOÃO LAÉRCIO VILLELA AREIAS"/>
  </r>
  <r>
    <s v="400258"/>
    <s v="708.754.307-59"/>
    <n v="70875430759"/>
    <x v="113"/>
    <s v="“TREND TOWER OFFICE” 09"/>
    <s v="1226"/>
    <s v="Comissão"/>
    <x v="0"/>
    <s v="21/05/2024"/>
    <s v="20/05/2024"/>
    <s v="21/05/2024"/>
    <x v="13"/>
    <n v="300"/>
    <s v="053.788.197-25"/>
    <s v="IGOR CARVALHO DE ARAÚJO CUNHA"/>
  </r>
  <r>
    <s v="406304"/>
    <s v="708.754.307-59"/>
    <n v="70875430759"/>
    <x v="113"/>
    <s v="Secundário"/>
    <m/>
    <s v="Venda"/>
    <x v="0"/>
    <s v="29/07/2024"/>
    <s v="26/07/2024"/>
    <s v="27/07/2024"/>
    <x v="3"/>
    <n v="350"/>
    <s v="883.838.147-04"/>
    <s v="Bruno Costa Malta"/>
  </r>
  <r>
    <s v="405392"/>
    <s v="708.754.307-59"/>
    <n v="70875430759"/>
    <x v="113"/>
    <s v="Edificio Bouganville Rouge"/>
    <s v="605"/>
    <s v="Comissão"/>
    <x v="0"/>
    <s v="13/11/2024"/>
    <s v="12/11/2024"/>
    <s v="13/11/2024"/>
    <x v="1"/>
    <n v="83.34"/>
    <s v="055.379.697-69"/>
    <s v="Vinicius Da Costa Ria"/>
  </r>
  <r>
    <s v="405392"/>
    <s v="708.754.307-59"/>
    <n v="70875430759"/>
    <x v="113"/>
    <s v="Edificio Bouganville Rouge"/>
    <s v="605"/>
    <s v="Comissão"/>
    <x v="0"/>
    <s v="13/11/2024"/>
    <s v="12/11/2024"/>
    <s v="13/11/2024"/>
    <x v="1"/>
    <n v="83.34"/>
    <s v="094.981.077-00"/>
    <s v="Marcus Da Costa Bria"/>
  </r>
  <r>
    <s v="971739"/>
    <s v="708.754.307-59"/>
    <n v="70875430759"/>
    <x v="113"/>
    <s v="Rua Visconde de Morais 205"/>
    <s v="Casa"/>
    <s v="Comissão"/>
    <x v="0"/>
    <s v="22/05/2024"/>
    <s v="21/05/2024"/>
    <s v="22/05/2024"/>
    <x v="13"/>
    <n v="316.67"/>
    <s v="113.514.547-49"/>
    <s v="Eliane Pires de Campos Monteiro de Barros"/>
  </r>
  <r>
    <s v="412566"/>
    <s v="708.754.307-59"/>
    <n v="70875430759"/>
    <x v="113"/>
    <s v="Chambord Grimaldi"/>
    <s v="604"/>
    <s v="Comissão"/>
    <x v="0"/>
    <s v="02/12/2024"/>
    <s v="02/12/2024"/>
    <s v="03/12/2024"/>
    <x v="10"/>
    <n v="504.75"/>
    <s v="015.001.027-33"/>
    <s v="Alexandre Castro Pessoa"/>
  </r>
  <r>
    <s v="406772"/>
    <s v="708.754.307-59"/>
    <n v="70875430759"/>
    <x v="113"/>
    <s v="Cordoba"/>
    <s v="606"/>
    <s v="Comissão"/>
    <x v="0"/>
    <s v="31/07/2024"/>
    <s v="31/07/2024"/>
    <s v="01/08/2024"/>
    <x v="0"/>
    <n v="520"/>
    <s v="022.528.747-16"/>
    <s v="Anderson Barreto De Menezes"/>
  </r>
  <r>
    <s v="400344"/>
    <s v="708.754.307-59"/>
    <n v="70875430759"/>
    <x v="113"/>
    <s v="Edifício Nilo Peçanha"/>
    <s v="703"/>
    <s v="Comissão"/>
    <x v="0"/>
    <s v="31/07/2024"/>
    <s v="31/07/2024"/>
    <s v="01/08/2024"/>
    <x v="0"/>
    <n v="530"/>
    <s v="296.242.661-15"/>
    <s v="Claudio Souza Castello Branco"/>
  </r>
  <r>
    <s v="405434"/>
    <s v="708.754.307-59"/>
    <n v="70875430759"/>
    <x v="113"/>
    <s v="Condominio Montreux"/>
    <s v="1006"/>
    <s v="Comissão"/>
    <x v="0"/>
    <s v="31/07/2024"/>
    <s v="31/07/2024"/>
    <s v="01/08/2024"/>
    <x v="0"/>
    <n v="650"/>
    <s v="097.912.617-76"/>
    <s v="Camille Brandão Souza Seródio"/>
  </r>
  <r>
    <s v="415590"/>
    <s v="708.754.307-59"/>
    <n v="70875430759"/>
    <x v="113"/>
    <s v="Ventura Niteroi"/>
    <s v="407 Bloco D"/>
    <s v="Comissão"/>
    <x v="0"/>
    <s v="01/12/2024"/>
    <s v="28/11/2024"/>
    <s v="29/11/2024"/>
    <x v="1"/>
    <n v="480"/>
    <s v="089.148.437-00"/>
    <s v="Higor Diniz Scaffo"/>
  </r>
  <r>
    <s v="405976"/>
    <s v="708.754.307-59"/>
    <n v="70875430759"/>
    <x v="113"/>
    <s v="Conjunto Residencial Camilo Silva"/>
    <s v="101"/>
    <s v="Comissão"/>
    <x v="0"/>
    <s v="31/07/2024"/>
    <s v="30/07/2024"/>
    <s v="31/07/2024"/>
    <x v="3"/>
    <n v="152.5"/>
    <s v="055.682.987-50"/>
    <s v="Maria Da Conceição Ribeiro Dos Santos"/>
  </r>
  <r>
    <s v="405388"/>
    <s v="708.754.307-59"/>
    <n v="70875430759"/>
    <x v="113"/>
    <s v="Rua Achylles de Albuquerque Oliveira"/>
    <s v="Antiga Quadra 289"/>
    <s v="Comissão"/>
    <x v="0"/>
    <s v="01/08/2024"/>
    <s v="31/07/2024"/>
    <s v="01/08/2024"/>
    <x v="0"/>
    <n v="240"/>
    <s v="109.183.037-10"/>
    <s v="Nathália Cristina Souza Rozzante"/>
  </r>
  <r>
    <s v="406995"/>
    <s v="708.754.307-59"/>
    <n v="70875430759"/>
    <x v="113"/>
    <s v="CALLE MAGGIORE"/>
    <s v="1306"/>
    <s v="Comissão"/>
    <x v="0"/>
    <s v="02/08/2024"/>
    <s v="31/07/2024"/>
    <s v="01/08/2024"/>
    <x v="0"/>
    <n v="680"/>
    <s v="057.219.017-48"/>
    <s v="Carlos Augusto Leal Ferreira"/>
  </r>
  <r>
    <s v="971739"/>
    <s v="708.754.307-59"/>
    <n v="70875430759"/>
    <x v="113"/>
    <s v="Rua Visconde de Morais 205"/>
    <s v="Casa"/>
    <s v="Comissão"/>
    <x v="0"/>
    <s v="22/05/2024"/>
    <s v="21/05/2024"/>
    <s v="22/05/2024"/>
    <x v="13"/>
    <n v="316.66000000000003"/>
    <s v="306.601.227-15"/>
    <s v="Elizabeth Pires de Campos Souza"/>
  </r>
  <r>
    <s v="414578"/>
    <s v="708.754.307-59"/>
    <n v="70875430759"/>
    <x v="113"/>
    <s v="CALLE SARDEGNA"/>
    <s v="602"/>
    <s v="Comissão"/>
    <x v="0"/>
    <s v="22/11/2024"/>
    <s v="22/11/2024"/>
    <s v="23/11/2024"/>
    <x v="1"/>
    <n v="934.5"/>
    <s v="24.591.942/0001-50"/>
    <s v="CONSTRUTEC CONSTRUÇÃO E NEGÓCIOS IMOBILIÁRIOS LTDA"/>
  </r>
  <r>
    <s v="CREDIPRONTO EM 06/11/24"/>
    <s v="708.754.307-59"/>
    <n v="70875430759"/>
    <x v="113"/>
    <s v="CREDIPRONTO"/>
    <s v="."/>
    <s v="Financiamento"/>
    <x v="0"/>
    <s v="28/11/2024"/>
    <s v="28/11/2024"/>
    <s v="29/11/2024"/>
    <x v="1"/>
    <n v="20.84"/>
    <s v="24.591.942/0001-50"/>
    <s v="CONSTRUTEC CONSTRUÇÃO E NEGÓCIOS IMOBILIÁRIOS LTDA"/>
  </r>
  <r>
    <s v="397737"/>
    <s v="708.754.307-59"/>
    <n v="70875430759"/>
    <x v="113"/>
    <s v="Stellato"/>
    <s v="73"/>
    <s v="Comissão"/>
    <x v="0"/>
    <s v="04/06/2024"/>
    <s v="04/06/2024"/>
    <s v="05/06/2024"/>
    <x v="8"/>
    <n v="1134"/>
    <s v="006.361.089-29"/>
    <s v="MARIA CLARA MALUTA DE MELO"/>
  </r>
  <r>
    <s v="ENSEADA PARK"/>
    <s v="708.754.307-59"/>
    <n v="70875430759"/>
    <x v="113"/>
    <s v="Rua Professor Heitor Carrilho, 1"/>
    <s v="807"/>
    <s v="Comissão"/>
    <x v="0"/>
    <s v="24/05/2024"/>
    <s v="23/05/2024"/>
    <s v="24/05/2024"/>
    <x v="13"/>
    <n v="420"/>
    <s v="080.597.797-02"/>
    <s v="MANOEL MIRANDA SERGIO"/>
  </r>
  <r>
    <s v="406216"/>
    <s v="708.754.307-59"/>
    <n v="70875430759"/>
    <x v="113"/>
    <s v="ELDORADO I"/>
    <s v="508"/>
    <s v="Comissão"/>
    <x v="0"/>
    <s v="08/08/2024"/>
    <s v="07/08/2024"/>
    <s v="08/08/2024"/>
    <x v="0"/>
    <n v="660"/>
    <s v="055.208.847-14"/>
    <s v="Rodrigo Bergamin Brandão"/>
  </r>
  <r>
    <s v="400742"/>
    <s v="708.754.307-59"/>
    <n v="70875430759"/>
    <x v="113"/>
    <s v="Rua DRº Mario Vianna"/>
    <s v="369"/>
    <s v="Venda"/>
    <x v="1"/>
    <s v="08/08/2024"/>
    <m/>
    <m/>
    <x v="5"/>
    <n v="177.5"/>
    <s v="184.380.847-10"/>
    <s v="ALVARO ANTÔNIO NASCIMENTO CHAVES"/>
  </r>
  <r>
    <s v="398717"/>
    <s v="708.754.307-59"/>
    <n v="70875430759"/>
    <x v="113"/>
    <s v="Ventura Niteroi"/>
    <s v="500"/>
    <s v="Comissão"/>
    <x v="0"/>
    <s v="24/05/2024"/>
    <s v="24/05/2024"/>
    <s v="25/05/2024"/>
    <x v="13"/>
    <n v="300"/>
    <s v="054.339.487-57"/>
    <s v="FLÁVIA ARAGÃO SIMÕES"/>
  </r>
  <r>
    <s v="397852"/>
    <s v="708.754.307-59"/>
    <n v="70875430759"/>
    <x v="113"/>
    <s v="''TOUR DE GALES''"/>
    <s v="704"/>
    <s v="Comissão"/>
    <x v="0"/>
    <s v="25/05/2024"/>
    <s v="24/05/2024"/>
    <s v="25/05/2024"/>
    <x v="13"/>
    <n v="445"/>
    <s v="040.639.297-87"/>
    <s v="DEMOSTINA DA SILVA ALVARES"/>
  </r>
  <r>
    <s v="“NIRVANA  PRAIA BOUTIQUE”"/>
    <s v="708.754.307-59"/>
    <n v="70875430759"/>
    <x v="113"/>
    <s v="“NIRVANA  PRAIA BOUTIQUE”"/>
    <s v="107"/>
    <s v="Comissão"/>
    <x v="0"/>
    <s v="07/08/2024"/>
    <s v="06/08/2024"/>
    <s v="07/08/2024"/>
    <x v="0"/>
    <n v="685"/>
    <s v="720.545.657-68"/>
    <s v="ACIREMA MARIA RIBEIRO DOS SANTOS"/>
  </r>
  <r>
    <s v="415442"/>
    <s v="708.754.307-59"/>
    <n v="70875430759"/>
    <x v="113"/>
    <s v="Solar Cinco de Julho"/>
    <s v="701"/>
    <s v="Comissão"/>
    <x v="0"/>
    <s v="01/12/2024"/>
    <s v="28/11/2024"/>
    <s v="29/11/2024"/>
    <x v="1"/>
    <n v="385"/>
    <s v="783.838.627-68"/>
    <s v="Americo Brigido Cunha"/>
  </r>
  <r>
    <s v="412872"/>
    <s v="708.754.307-59"/>
    <n v="70875430759"/>
    <x v="113"/>
    <s v="Condomínio Itaipu Garden Hill"/>
    <s v="306/02"/>
    <s v="Comissão"/>
    <x v="0"/>
    <s v="25/11/2024"/>
    <s v="22/11/2024"/>
    <s v="25/11/2024"/>
    <x v="1"/>
    <n v="330"/>
    <s v="519.511.427-72"/>
    <s v="Lilia De Queiroz Benicio"/>
  </r>
  <r>
    <s v="961532"/>
    <s v="708.754.307-59"/>
    <n v="70875430759"/>
    <x v="113"/>
    <s v="Edificio Praia D'Ofir"/>
    <s v="303"/>
    <s v="Comissão"/>
    <x v="0"/>
    <s v="14/08/2024"/>
    <s v="09/08/2024"/>
    <s v="10/08/2024"/>
    <x v="0"/>
    <n v="190"/>
    <s v="032.267.097-71"/>
    <s v="TATHIANA PEREIRA CABRAL"/>
  </r>
  <r>
    <s v="405377"/>
    <s v="708.754.307-59"/>
    <n v="70875430759"/>
    <x v="113"/>
    <s v="VILLAGGIO DEI FIORI"/>
    <s v="206"/>
    <s v="Comissão"/>
    <x v="0"/>
    <s v="15/08/2024"/>
    <s v="09/08/2024"/>
    <s v="10/08/2024"/>
    <x v="0"/>
    <n v="430"/>
    <s v="079.933.577-05"/>
    <s v="Paula Fernanda De Maria Botelho"/>
  </r>
  <r>
    <s v="416308"/>
    <s v="708.754.307-59"/>
    <n v="70875430759"/>
    <x v="113"/>
    <s v="NIRVANA PRAIA BOUTIQUE"/>
    <s v="104  BL 01"/>
    <s v="Comissão"/>
    <x v="0"/>
    <s v="18/11/2024"/>
    <s v="18/11/2024"/>
    <s v="19/11/2024"/>
    <x v="1"/>
    <n v="2250"/>
    <s v="103.340.597-39"/>
    <s v="MATHEUS PIMENTEL PILOTTO"/>
  </r>
  <r>
    <s v="406375"/>
    <s v="708.754.307-59"/>
    <n v="70875430759"/>
    <x v="113"/>
    <s v="CONVIVA INGÁ"/>
    <s v="308"/>
    <s v="Comissão"/>
    <x v="0"/>
    <s v="08/08/2024"/>
    <s v="08/08/2024"/>
    <s v="09/08/2024"/>
    <x v="0"/>
    <n v="422.75"/>
    <s v="24.591.942/0001-50"/>
    <s v="CONSTRUTEC CONSTRUÇÃO E NEGÓCIOS IMOBILIÁRIOS LTDA"/>
  </r>
  <r>
    <s v="412076"/>
    <s v="708.754.307-59"/>
    <n v="70875430759"/>
    <x v="113"/>
    <s v="Secundário"/>
    <s v="1402"/>
    <s v="Venda"/>
    <x v="0"/>
    <s v="18/11/2024"/>
    <s v="14/11/2024"/>
    <s v="16/11/2024"/>
    <x v="1"/>
    <n v="660.27"/>
    <s v="783.995.727-72"/>
    <s v="Jean Claude Blaffeder"/>
  </r>
  <r>
    <s v="407824"/>
    <s v="708.754.307-59"/>
    <n v="70875430759"/>
    <x v="113"/>
    <s v="Global Offices"/>
    <s v="914"/>
    <s v="Comissão"/>
    <x v="0"/>
    <s v="14/08/2024"/>
    <s v="13/08/2024"/>
    <s v="14/08/2024"/>
    <x v="0"/>
    <n v="300"/>
    <s v="300.336.677-72"/>
    <s v="Evandro Cabral Feijó"/>
  </r>
  <r>
    <s v="403323"/>
    <s v="708.754.307-59"/>
    <n v="70875430759"/>
    <x v="113"/>
    <s v="Condomínio Portal do Verde"/>
    <s v="101"/>
    <s v="Comissão"/>
    <x v="0"/>
    <s v="15/08/2024"/>
    <s v="13/08/2024"/>
    <s v="14/08/2024"/>
    <x v="0"/>
    <n v="300"/>
    <s v="864.868.027-15"/>
    <s v="Eduardo Sant Anna Dos Reis"/>
  </r>
  <r>
    <s v="410697"/>
    <s v="708.754.307-59"/>
    <n v="70875430759"/>
    <x v="113"/>
    <s v="Condomínio Paul Ricardd"/>
    <s v="1402"/>
    <s v="Comissão"/>
    <x v="0"/>
    <s v="23/09/2024"/>
    <s v="20/09/2024"/>
    <s v="21/09/2024"/>
    <x v="2"/>
    <n v="300"/>
    <s v="991.839.868-04"/>
    <s v="Paulo Rodrigues"/>
  </r>
  <r>
    <s v="409657"/>
    <s v="708.754.307-59"/>
    <n v="70875430759"/>
    <x v="113"/>
    <s v="ÍON ICARAÍ"/>
    <s v="1602"/>
    <s v="Comissão"/>
    <x v="0"/>
    <s v="24/09/2024"/>
    <s v="24/09/2024"/>
    <s v="25/09/2024"/>
    <x v="2"/>
    <n v="711.11"/>
    <s v="24.591.942/0001-50"/>
    <s v="CONSTRUTEC CONSTRUÇÃO E NEGÓCIOS IMOBILIÁRIOS LTDA"/>
  </r>
  <r>
    <s v="409025"/>
    <s v="708.754.307-59"/>
    <n v="70875430759"/>
    <x v="113"/>
    <s v="SUNSET ICARAÍ"/>
    <s v="1402"/>
    <s v="Comissão"/>
    <x v="0"/>
    <s v="24/09/2024"/>
    <s v="24/09/2024"/>
    <s v="25/09/2024"/>
    <x v="2"/>
    <n v="2670"/>
    <s v="24.591.942/0001-50"/>
    <s v="CONSTRUTEC CONSTRUÇÃO E NEGÓCIOS IMOBILIÁRIOS LTDA"/>
  </r>
  <r>
    <s v="410080"/>
    <s v="708.754.307-59"/>
    <n v="70875430759"/>
    <x v="113"/>
    <s v="ÍON ICARAÍ"/>
    <s v="503"/>
    <s v="Comissão"/>
    <x v="0"/>
    <s v="24/09/2024"/>
    <s v="24/09/2024"/>
    <s v="25/09/2024"/>
    <x v="2"/>
    <n v="524.21"/>
    <s v="24.591.942/0001-50"/>
    <s v="CONSTRUTEC CONSTRUÇÃO E NEGÓCIOS IMOBILIÁRIOS LTDA"/>
  </r>
  <r>
    <s v="409710"/>
    <s v="708.754.307-59"/>
    <n v="70875430759"/>
    <x v="113"/>
    <s v="ÍON ICARAÍ"/>
    <s v="801"/>
    <s v="Comissão"/>
    <x v="0"/>
    <s v="24/09/2024"/>
    <s v="24/09/2024"/>
    <s v="25/09/2024"/>
    <x v="2"/>
    <n v="862.44"/>
    <s v="24.591.942/0001-50"/>
    <s v="CONSTRUTEC CONSTRUÇÃO E NEGÓCIOS IMOBILIÁRIOS LTDA"/>
  </r>
  <r>
    <s v="410253"/>
    <s v="708.754.307-59"/>
    <n v="70875430759"/>
    <x v="113"/>
    <s v="ÍON ICARAÍ"/>
    <s v="205"/>
    <s v="Comissão"/>
    <x v="0"/>
    <s v="24/09/2024"/>
    <s v="24/09/2024"/>
    <s v="25/09/2024"/>
    <x v="2"/>
    <n v="488.61"/>
    <s v="24.591.942/0001-50"/>
    <s v="CONSTRUTEC CONSTRUÇÃO E NEGÓCIOS IMOBILIÁRIOS LTDA"/>
  </r>
  <r>
    <s v="409590"/>
    <s v="708.754.307-59"/>
    <n v="70875430759"/>
    <x v="113"/>
    <s v="Condomìnio João Batista"/>
    <s v="504"/>
    <s v="Comissão"/>
    <x v="0"/>
    <s v="01/10/2024"/>
    <s v="01/10/2024"/>
    <s v="02/10/2024"/>
    <x v="9"/>
    <n v="470"/>
    <s v="391.271.417-72"/>
    <s v="Antônio José Ramalho Borges"/>
  </r>
  <r>
    <s v="409223"/>
    <s v="708.754.307-59"/>
    <n v="70875430759"/>
    <x v="113"/>
    <s v="Rua Jornalista Carlos Vilhena"/>
    <s v="S/N, lote 03 quadra 06"/>
    <s v="Comissão"/>
    <x v="1"/>
    <s v="25/09/2024"/>
    <m/>
    <m/>
    <x v="5"/>
    <n v="1100"/>
    <s v="305.651.627-72"/>
    <s v="Carlos Henrique Cooperman"/>
  </r>
  <r>
    <s v="409670"/>
    <s v="708.754.307-59"/>
    <n v="70875430759"/>
    <x v="113"/>
    <s v="ÍON ICARAÍ"/>
    <s v="1307"/>
    <s v="Comissão"/>
    <x v="0"/>
    <s v="24/09/2024"/>
    <s v="24/09/2024"/>
    <s v="25/09/2024"/>
    <x v="2"/>
    <n v="720.01"/>
    <s v="24.591.942/0001-50"/>
    <s v="CONSTRUTEC CONSTRUÇÃO E NEGÓCIOS IMOBILIÁRIOS LTDA"/>
  </r>
  <r>
    <s v="409662"/>
    <s v="708.754.307-59"/>
    <n v="70875430759"/>
    <x v="113"/>
    <s v="ÍON ICARAÍ"/>
    <s v="1104"/>
    <s v="Comissão"/>
    <x v="0"/>
    <s v="24/09/2024"/>
    <s v="24/09/2024"/>
    <s v="25/09/2024"/>
    <x v="2"/>
    <n v="646.61"/>
    <s v="24.591.942/0001-50"/>
    <s v="CONSTRUTEC CONSTRUÇÃO E NEGÓCIOS IMOBILIÁRIOS LTDA"/>
  </r>
  <r>
    <s v="408971"/>
    <s v="708.754.307-59"/>
    <n v="70875430759"/>
    <x v="113"/>
    <s v="RESIDENCIAL TARSILA"/>
    <s v="908"/>
    <s v="Comissão"/>
    <x v="0"/>
    <s v="24/09/2024"/>
    <s v="24/09/2024"/>
    <s v="25/09/2024"/>
    <x v="2"/>
    <n v="1157"/>
    <s v="24.591.942/0001-50"/>
    <s v="CONSTRUTEC CONSTRUÇÃO E NEGÓCIOS IMOBILIÁRIOS LTDA"/>
  </r>
  <r>
    <s v="410059"/>
    <s v="708.754.307-59"/>
    <n v="70875430759"/>
    <x v="113"/>
    <s v="ÍON ICARAÍ"/>
    <s v="1201"/>
    <s v="Comissão"/>
    <x v="0"/>
    <s v="24/09/2024"/>
    <s v="24/09/2024"/>
    <s v="25/09/2024"/>
    <x v="2"/>
    <n v="978.11"/>
    <s v="24.591.942/0001-50"/>
    <s v="CONSTRUTEC CONSTRUÇÃO E NEGÓCIOS IMOBILIÁRIOS LTDA"/>
  </r>
  <r>
    <s v="409223"/>
    <s v="708.754.307-59"/>
    <n v="70875430759"/>
    <x v="113"/>
    <s v="Rua Jornalista Carlos Vilhena"/>
    <s v="S/N, lote 03 quadra 06"/>
    <s v="Comissão"/>
    <x v="0"/>
    <s v="25/09/2024"/>
    <s v="25/09/2024"/>
    <s v="26/09/2024"/>
    <x v="2"/>
    <n v="1100"/>
    <s v="753.789.907-00"/>
    <s v="Denise Maria Monteiro"/>
  </r>
  <r>
    <s v="410195"/>
    <s v="708.754.307-59"/>
    <n v="70875430759"/>
    <x v="113"/>
    <s v="ÍON ICARAÍ"/>
    <s v="611"/>
    <s v="Comissão"/>
    <x v="0"/>
    <s v="27/09/2024"/>
    <s v="27/09/2024"/>
    <s v="28/09/2024"/>
    <x v="2"/>
    <n v="488.61"/>
    <s v="24.591.942/0001-50"/>
    <s v="CONSTRUTEC CONSTRUÇÃO E NEGÓCIOS IMOBILIÁRIOS LTDA"/>
  </r>
  <r>
    <s v="409178"/>
    <s v="708.754.307-59"/>
    <n v="70875430759"/>
    <x v="113"/>
    <s v="CALLE SARDEGNA"/>
    <s v="706"/>
    <s v="Comissão"/>
    <x v="0"/>
    <s v="27/09/2024"/>
    <s v="27/09/2024"/>
    <s v="28/09/2024"/>
    <x v="2"/>
    <n v="613.21"/>
    <s v="24.591.942/0001-50"/>
    <s v="CONSTRUTEC CONSTRUÇÃO E NEGÓCIOS IMOBILIÁRIOS LTDA"/>
  </r>
  <r>
    <s v="410197"/>
    <s v="708.754.307-59"/>
    <n v="70875430759"/>
    <x v="113"/>
    <s v="ÍON ICARAÍ"/>
    <s v="612"/>
    <s v="Comissão"/>
    <x v="0"/>
    <s v="27/09/2024"/>
    <s v="27/09/2024"/>
    <s v="28/09/2024"/>
    <x v="2"/>
    <n v="488.61"/>
    <s v="24.591.942/0001-50"/>
    <s v="CONSTRUTEC CONSTRUÇÃO E NEGÓCIOS IMOBILIÁRIOS LTDA"/>
  </r>
  <r>
    <s v="410703"/>
    <s v="708.754.307-59"/>
    <n v="70875430759"/>
    <x v="113"/>
    <s v="Sardenha"/>
    <s v="408"/>
    <s v="Comissão"/>
    <x v="0"/>
    <s v="04/10/2024"/>
    <s v="04/10/2024"/>
    <s v="05/10/2024"/>
    <x v="9"/>
    <n v="675"/>
    <s v="627.024.403-04"/>
    <s v="Margarida Custódio Moura"/>
  </r>
  <r>
    <s v="410937"/>
    <s v="708.754.307-59"/>
    <n v="70875430759"/>
    <x v="113"/>
    <s v="Condomínio Marajó"/>
    <s v="704"/>
    <s v="Comissão"/>
    <x v="1"/>
    <s v="01/10/2024"/>
    <m/>
    <m/>
    <x v="5"/>
    <n v="300"/>
    <s v="624.184.597-72"/>
    <s v="Álvaro Moura"/>
  </r>
  <r>
    <s v="416277"/>
    <s v="708.754.307-59"/>
    <n v="70875430759"/>
    <x v="113"/>
    <s v="Rua F"/>
    <s v="60 - Fazenda Mofreita LT 47 Casa 1"/>
    <s v="Comissão"/>
    <x v="1"/>
    <s v="19/11/2024"/>
    <m/>
    <m/>
    <x v="5"/>
    <n v="517.5"/>
    <s v="339.247.247-68"/>
    <s v="Americo Machado Borges"/>
  </r>
  <r>
    <s v="406765"/>
    <s v="708.754.307-59"/>
    <n v="70875430759"/>
    <x v="113"/>
    <s v="ANDRE VICTOR II"/>
    <s v="703"/>
    <s v="Comissão"/>
    <x v="0"/>
    <s v="03/12/2024"/>
    <s v="02/12/2024"/>
    <s v="03/12/2024"/>
    <x v="10"/>
    <n v="580"/>
    <s v="020.797.047-53"/>
    <s v="Maria Magdalena Da Silva Kane"/>
  </r>
  <r>
    <s v="408676"/>
    <s v="708.754.307-59"/>
    <n v="70875430759"/>
    <x v="113"/>
    <s v="Condomínio Vivendas De Santa Rosa"/>
    <s v="1204"/>
    <s v="Comissão"/>
    <x v="0"/>
    <s v="29/11/2024"/>
    <s v="29/11/2024"/>
    <s v="02/12/2024"/>
    <x v="10"/>
    <n v="150"/>
    <s v="123.958.067-30"/>
    <s v="Sirleia Dos Remédios Santos Pache De Faria"/>
  </r>
  <r>
    <s v="410937"/>
    <s v="708.754.307-59"/>
    <n v="70875430759"/>
    <x v="113"/>
    <s v="Condomínio Marajó"/>
    <s v="704"/>
    <s v="Comissão"/>
    <x v="0"/>
    <s v="02/10/2024"/>
    <s v="02/10/2024"/>
    <s v="03/10/2024"/>
    <x v="9"/>
    <n v="300"/>
    <s v="624.184.597-72"/>
    <s v="Álvaro Moura"/>
  </r>
  <r>
    <s v="409386"/>
    <s v="708.754.307-59"/>
    <n v="70875430759"/>
    <x v="113"/>
    <s v="NOVOLAR GREEN LIFE"/>
    <s v="903 BL 02"/>
    <s v="Comissão"/>
    <x v="0"/>
    <s v="03/10/2024"/>
    <s v="03/10/2024"/>
    <s v="04/10/2024"/>
    <x v="9"/>
    <n v="324.85000000000002"/>
    <s v="24.591.942/0001-50"/>
    <s v="CONSTRUTEC CONSTRUÇÃO E NEGÓCIOS IMOBILIÁRIOS LTDA"/>
  </r>
  <r>
    <s v="415147"/>
    <s v="708.754.307-59"/>
    <n v="70875430759"/>
    <x v="113"/>
    <s v="CONVIVA CAMBOINHAS LIFE"/>
    <s v="210/02"/>
    <s v="Comissão"/>
    <x v="0"/>
    <s v="25/11/2024"/>
    <s v="25/11/2024"/>
    <s v="26/11/2024"/>
    <x v="1"/>
    <n v="533.86"/>
    <s v="24.591.942/0001-50"/>
    <s v="CONSTRUTEC CONSTRUÇÃO E NEGÓCIOS IMOBILIÁRIOS LTDA"/>
  </r>
  <r>
    <s v="407592"/>
    <s v="708.754.307-59"/>
    <n v="70875430759"/>
    <x v="113"/>
    <s v="Ventura Niteroi"/>
    <s v="803"/>
    <s v="Comissão"/>
    <x v="0"/>
    <s v="09/10/2024"/>
    <s v="08/10/2024"/>
    <s v="09/10/2024"/>
    <x v="9"/>
    <n v="600"/>
    <s v="153.431.957-33"/>
    <s v="Felipe Nogueira Pinto Rochefeller"/>
  </r>
  <r>
    <s v="416277"/>
    <s v="708.754.307-59"/>
    <n v="70875430759"/>
    <x v="113"/>
    <s v="Rua F"/>
    <s v="60 - Fazenda Mofreita LT 47 Casa 1"/>
    <s v="Comissão"/>
    <x v="0"/>
    <s v="19/11/2024"/>
    <s v="21/11/2024"/>
    <s v="22/11/2024"/>
    <x v="1"/>
    <n v="517.5"/>
    <s v="339.247.247-68"/>
    <s v="Americo Machado Borges"/>
  </r>
  <r>
    <s v="410840"/>
    <s v="708.754.307-59"/>
    <n v="70875430759"/>
    <x v="113"/>
    <s v="DUETTO JARDIM ICARAÍ"/>
    <s v="1002 BL 02"/>
    <s v="Comissão"/>
    <x v="0"/>
    <s v="10/10/2024"/>
    <s v="10/10/2024"/>
    <s v="11/10/2024"/>
    <x v="9"/>
    <n v="942.93"/>
    <s v="24.591.942/0001-50"/>
    <s v="CONSTRUTEC CONSTRUÇÃO E NEGÓCIOS IMOBILIÁRIOS LTDA"/>
  </r>
  <r>
    <s v="410678"/>
    <s v="708.754.307-59"/>
    <n v="70875430759"/>
    <x v="113"/>
    <s v="Primario"/>
    <s v="303"/>
    <s v="Venda"/>
    <x v="0"/>
    <s v="14/10/2024"/>
    <s v="11/10/2024"/>
    <s v="14/10/2024"/>
    <x v="9"/>
    <n v="444"/>
    <s v="093.526.667-47"/>
    <s v="FERNANDA TITO COSTA DE ALMEIDA"/>
  </r>
  <r>
    <s v="405141"/>
    <s v="708.754.307-59"/>
    <n v="70875430759"/>
    <x v="113"/>
    <s v="SOUL FONSECA CONSTRUÇÃO SPE LTDA"/>
    <s v="401"/>
    <s v="Comissão"/>
    <x v="0"/>
    <s v="15/10/2024"/>
    <s v="15/10/2024"/>
    <s v="16/10/2024"/>
    <x v="9"/>
    <n v="274.12"/>
    <s v="24.591.942/0001-50"/>
    <s v="CONSTRUTEC CONSTRUÇÃO E NEGÓCIOS IMOBILIÁRIOS LTDA"/>
  </r>
  <r>
    <s v="411490"/>
    <s v="708.754.307-59"/>
    <n v="70875430759"/>
    <x v="113"/>
    <s v="Vivenda De Icaraí"/>
    <s v="307 bl 01"/>
    <s v="Comissão"/>
    <x v="0"/>
    <s v="18/10/2024"/>
    <s v="17/10/2024"/>
    <s v="18/10/2024"/>
    <x v="9"/>
    <n v="340"/>
    <s v="896.807.907-20"/>
    <s v="Gladys Vieira Grillo"/>
  </r>
  <r>
    <s v="410872"/>
    <s v="708.754.307-59"/>
    <n v="70875430759"/>
    <x v="113"/>
    <s v="Fit Residence Service"/>
    <s v="1304"/>
    <s v="Comissão"/>
    <x v="0"/>
    <s v="17/10/2024"/>
    <s v="16/10/2024"/>
    <s v="17/10/2024"/>
    <x v="9"/>
    <n v="830"/>
    <s v="899.876.087-87"/>
    <s v="Edelane Freitas Agra Da Silva"/>
  </r>
  <r>
    <s v="411288"/>
    <s v="708.754.307-59"/>
    <n v="70875430759"/>
    <x v="113"/>
    <s v="Edifício Eça de Queiroz"/>
    <s v="1204"/>
    <s v="Comissão"/>
    <x v="0"/>
    <s v="21/10/2024"/>
    <s v="17/10/2024"/>
    <s v="18/10/2024"/>
    <x v="9"/>
    <n v="200"/>
    <s v="099.905.877-01"/>
    <s v="Juliana Paula Macci"/>
  </r>
  <r>
    <s v="411288"/>
    <s v="708.754.307-59"/>
    <n v="70875430759"/>
    <x v="113"/>
    <s v="Edifício Eça de Queiroz"/>
    <s v="1204"/>
    <s v="Comissão"/>
    <x v="0"/>
    <s v="21/10/2024"/>
    <s v="18/10/2024"/>
    <s v="19/10/2024"/>
    <x v="9"/>
    <n v="200"/>
    <s v="090.965.257-01"/>
    <s v="Jose Paulo Macci Junior"/>
  </r>
  <r>
    <s v="410612"/>
    <s v="708.754.307-59"/>
    <n v="70875430759"/>
    <x v="113"/>
    <s v="New Soho"/>
    <s v="305"/>
    <s v="Comissão"/>
    <x v="0"/>
    <s v="18/10/2024"/>
    <s v="18/10/2024"/>
    <s v="19/10/2024"/>
    <x v="9"/>
    <n v="653"/>
    <s v="323.479.527-49"/>
    <s v="Maria Da Conceição Almeida Rubim"/>
  </r>
  <r>
    <s v="411763"/>
    <s v="708.754.307-59"/>
    <n v="70875430759"/>
    <x v="113"/>
    <s v="CONVIVA CAMBOINHAS LIFE"/>
    <s v="404 BL 01"/>
    <s v="Comissão"/>
    <x v="0"/>
    <s v="18/10/2024"/>
    <s v="18/10/2024"/>
    <s v="19/10/2024"/>
    <x v="9"/>
    <n v="400.41"/>
    <s v="24.591.942/0001-50"/>
    <s v="CONSTRUTEC CONSTRUÇÃO E NEGÓCIOS IMOBILIÁRIOS LTDA"/>
  </r>
  <r>
    <s v="417333"/>
    <s v="708.754.307-59"/>
    <n v="70875430759"/>
    <x v="113"/>
    <s v="Secundário"/>
    <s v="301"/>
    <s v="Venda"/>
    <x v="0"/>
    <s v="03/12/2024"/>
    <s v="02/12/2024"/>
    <s v="03/12/2024"/>
    <x v="10"/>
    <n v="570"/>
    <s v="687.455.677-00"/>
    <s v="Sandra Rios"/>
  </r>
  <r>
    <s v="414561"/>
    <s v="708.754.307-59"/>
    <n v="70875430759"/>
    <x v="113"/>
    <s v="Condominio do Edificio Antunes"/>
    <s v="102 A"/>
    <s v="Comissão"/>
    <x v="0"/>
    <s v="03/12/2024"/>
    <s v="02/12/2024"/>
    <s v="03/12/2024"/>
    <x v="10"/>
    <n v="450"/>
    <s v="760.328.257-87"/>
    <s v="Sarah Birman Tubenlchlak"/>
  </r>
  <r>
    <s v="Jardim dos Manacás 506"/>
    <s v="708.754.307-59"/>
    <n v="70875430759"/>
    <x v="113"/>
    <s v="Primario"/>
    <s v="506"/>
    <s v="Venda"/>
    <x v="1"/>
    <s v="21/10/2024"/>
    <m/>
    <m/>
    <x v="5"/>
    <n v="975"/>
    <s v="110.493.567-80"/>
    <s v="ROBERTA MARINHO DA SILVA"/>
  </r>
  <r>
    <s v="399762"/>
    <s v="708.754.307-59"/>
    <n v="70875430759"/>
    <x v="113"/>
    <s v="SOLAR CLUBE DAS PRAIAS"/>
    <s v="603"/>
    <s v="Comissão"/>
    <x v="0"/>
    <s v="03/07/2024"/>
    <s v="03/07/2024"/>
    <s v="04/07/2024"/>
    <x v="3"/>
    <n v="300"/>
    <s v="729.159.607-63"/>
    <s v="EDSON PAES TAVARES"/>
  </r>
  <r>
    <s v="959372"/>
    <s v="708.754.307-59"/>
    <n v="70875430759"/>
    <x v="113"/>
    <s v="Ingá Offices"/>
    <s v="801"/>
    <s v="Comissão"/>
    <x v="0"/>
    <s v="09/07/2024"/>
    <s v="08/07/2024"/>
    <s v="09/07/2024"/>
    <x v="3"/>
    <n v="200"/>
    <s v="277.917.267-34"/>
    <s v="Guilherme Guedes Figueiredo"/>
  </r>
  <r>
    <s v="403357"/>
    <s v="708.754.307-59"/>
    <n v="70875430759"/>
    <x v="113"/>
    <s v="Ed Serra zul"/>
    <s v="1004"/>
    <s v="Comissão"/>
    <x v="0"/>
    <s v="05/07/2024"/>
    <s v="04/07/2024"/>
    <s v="05/07/2024"/>
    <x v="3"/>
    <n v="205"/>
    <s v="232.219.097-72"/>
    <s v="Mauricio Abreu Silveira"/>
  </r>
  <r>
    <s v="403685"/>
    <s v="708.754.307-59"/>
    <n v="70875430759"/>
    <x v="113"/>
    <s v="Edifício São Pedro"/>
    <s v="205"/>
    <s v="Comissão"/>
    <x v="0"/>
    <s v="08/07/2024"/>
    <s v="08/07/2024"/>
    <s v="09/07/2024"/>
    <x v="3"/>
    <n v="300"/>
    <s v="490.985.787-72"/>
    <s v="Marco Antonio Guasti Conti"/>
  </r>
  <r>
    <s v="404048"/>
    <s v="708.754.307-59"/>
    <n v="70875430759"/>
    <x v="113"/>
    <s v="Galeria da Paz"/>
    <s v="1207"/>
    <s v="Comissão"/>
    <x v="0"/>
    <s v="08/07/2024"/>
    <s v="05/07/2024"/>
    <s v="06/07/2024"/>
    <x v="3"/>
    <n v="250"/>
    <s v="485.132.377-87"/>
    <s v="PAULO RENATO CORDEIRO"/>
  </r>
  <r>
    <s v="405160"/>
    <s v="708.754.307-59"/>
    <n v="70875430759"/>
    <x v="113"/>
    <s v="Rua Tapajós"/>
    <s v="26"/>
    <s v="Comissão"/>
    <x v="1"/>
    <s v="09/07/2024"/>
    <m/>
    <m/>
    <x v="5"/>
    <n v="600"/>
    <s v="051.714.097-73"/>
    <s v="Mario Luis Pires Gonçalves Ribeiro"/>
  </r>
  <r>
    <s v="405392"/>
    <s v="708.754.307-59"/>
    <n v="70875430759"/>
    <x v="113"/>
    <s v="Edificio Bouganville Rouge"/>
    <s v="605"/>
    <s v="Comissão"/>
    <x v="0"/>
    <s v="13/11/2024"/>
    <s v="12/11/2024"/>
    <s v="13/11/2024"/>
    <x v="1"/>
    <n v="83.34"/>
    <s v="159.434.217-26"/>
    <s v="Mateus Zuma Medeiros Bria"/>
  </r>
  <r>
    <s v="405160"/>
    <s v="708.754.307-59"/>
    <n v="70875430759"/>
    <x v="113"/>
    <s v="Rua Tapajós"/>
    <s v="26"/>
    <s v="Comissão"/>
    <x v="1"/>
    <s v="10/07/2024"/>
    <m/>
    <m/>
    <x v="5"/>
    <n v="300"/>
    <s v="051.714.097-73"/>
    <s v="Mario Luis Pires Gonçalves Ribeiro"/>
  </r>
  <r>
    <s v="405160"/>
    <s v="708.754.307-59"/>
    <n v="70875430759"/>
    <x v="113"/>
    <s v="Rua Tapajós"/>
    <s v="26"/>
    <s v="Comissão"/>
    <x v="1"/>
    <s v="10/07/2024"/>
    <m/>
    <m/>
    <x v="5"/>
    <n v="300"/>
    <s v="051.714.097-73"/>
    <s v="Mario Luis Pires Gonçalves Ribeiro"/>
  </r>
  <r>
    <s v="405160"/>
    <s v="708.754.307-59"/>
    <n v="70875430759"/>
    <x v="113"/>
    <s v="Rua Tapajós"/>
    <s v="26"/>
    <s v="Comissão"/>
    <x v="0"/>
    <s v="11/07/2024"/>
    <s v="11/07/2024"/>
    <s v="12/07/2024"/>
    <x v="3"/>
    <n v="600"/>
    <s v="051.714.097-73"/>
    <s v="Mario Luis Pires Gonçalves Ribeiro"/>
  </r>
  <r>
    <s v="405166"/>
    <s v="708.754.307-59"/>
    <n v="70875430759"/>
    <x v="113"/>
    <s v="SD40"/>
    <s v="1502"/>
    <s v="Comissão"/>
    <x v="0"/>
    <s v="11/07/2024"/>
    <s v="11/07/2024"/>
    <s v="12/07/2024"/>
    <x v="3"/>
    <n v="2287.65"/>
    <s v="24.591.942/0001-50"/>
    <s v="CONSTRUTEC CONSTRUÇÃO E NEGÓCIOS IMOBILIÁRIOS LTDA"/>
  </r>
  <r>
    <s v="401267"/>
    <s v="708.754.307-59"/>
    <n v="70875430759"/>
    <x v="113"/>
    <s v="Sou + Icaraí/Garden"/>
    <s v="308"/>
    <s v="Comissão"/>
    <x v="0"/>
    <s v="15/07/2024"/>
    <s v="17/07/2024"/>
    <s v="18/07/2024"/>
    <x v="3"/>
    <n v="70"/>
    <s v="101.019.207-84"/>
    <s v="CARLOS FREDERICO RANGEL DE MOURA"/>
  </r>
  <r>
    <s v="405392"/>
    <s v="708.754.307-59"/>
    <n v="70875430759"/>
    <x v="113"/>
    <s v="Edificio Bouganville Rouge"/>
    <s v="605"/>
    <s v="Comissão"/>
    <x v="0"/>
    <s v="15/07/2024"/>
    <s v="15/07/2024"/>
    <s v="16/07/2024"/>
    <x v="3"/>
    <n v="83.34"/>
    <s v="055.379.697-69"/>
    <s v="Vinicius Da Costa Ria"/>
  </r>
  <r>
    <s v="405392"/>
    <s v="708.754.307-59"/>
    <n v="70875430759"/>
    <x v="113"/>
    <s v="Edificio Bouganville Rouge"/>
    <s v="605"/>
    <s v="Comissão"/>
    <x v="0"/>
    <s v="15/07/2024"/>
    <s v="15/07/2024"/>
    <s v="16/07/2024"/>
    <x v="3"/>
    <n v="83.33"/>
    <s v="159.434.217-26"/>
    <s v="Mateus Zuma Medeiros Bria"/>
  </r>
  <r>
    <s v="404429"/>
    <s v="708.754.307-59"/>
    <n v="70875430759"/>
    <x v="113"/>
    <s v="INGÁ IMPERIAL"/>
    <s v="301"/>
    <s v="Comissão"/>
    <x v="0"/>
    <s v="16/07/2024"/>
    <s v="12/07/2024"/>
    <s v="13/07/2024"/>
    <x v="3"/>
    <n v="1150"/>
    <s v="086.735.957-97"/>
    <s v="Mariana Lindenberg Gomes"/>
  </r>
  <r>
    <s v="405207"/>
    <s v="708.754.307-59"/>
    <n v="70875430759"/>
    <x v="113"/>
    <s v="Valadares"/>
    <s v="503"/>
    <s v="Comissão"/>
    <x v="0"/>
    <s v="15/07/2024"/>
    <s v="12/07/2024"/>
    <s v="13/07/2024"/>
    <x v="3"/>
    <n v="537"/>
    <s v="106.246.577-60"/>
    <s v="Isabella Lopes Antunes Rios"/>
  </r>
  <r>
    <s v="405724"/>
    <s v="708.754.307-59"/>
    <n v="70875430759"/>
    <x v="113"/>
    <s v="VILLAGGIO DEI FIORI"/>
    <s v="806"/>
    <s v="Comissão"/>
    <x v="0"/>
    <s v="16/07/2024"/>
    <s v="17/07/2024"/>
    <s v="18/07/2024"/>
    <x v="3"/>
    <n v="415"/>
    <s v="056.563.407-08"/>
    <s v="Paula Marisa Da Cunha Pacheco"/>
  </r>
  <r>
    <s v="404098"/>
    <s v="708.754.307-59"/>
    <n v="70875430759"/>
    <x v="113"/>
    <s v="Edificio João Pessoa"/>
    <s v="102"/>
    <s v="Comissão"/>
    <x v="0"/>
    <s v="19/07/2024"/>
    <s v="18/07/2024"/>
    <s v="19/07/2024"/>
    <x v="3"/>
    <n v="727.5"/>
    <s v="018.818.988-22"/>
    <s v="Maria Inês Pazoto Maurício"/>
  </r>
  <r>
    <s v="405763"/>
    <s v="708.754.307-59"/>
    <n v="70875430759"/>
    <x v="113"/>
    <s v="NOVOLAR GREEN LIFE"/>
    <s v="1709"/>
    <s v="Comissão"/>
    <x v="0"/>
    <s v="19/07/2024"/>
    <s v="16/07/2024"/>
    <s v="17/07/2024"/>
    <x v="3"/>
    <n v="485"/>
    <s v="720.495.967-15"/>
    <s v="Christina Noya Chalcoff"/>
  </r>
  <r>
    <s v="405392"/>
    <s v="708.754.307-59"/>
    <n v="70875430759"/>
    <x v="113"/>
    <s v="Edificio Bouganville Rouge"/>
    <s v="605"/>
    <s v="Comissão"/>
    <x v="0"/>
    <s v="15/07/2024"/>
    <s v="12/07/2024"/>
    <s v="16/07/2024"/>
    <x v="3"/>
    <n v="83.33"/>
    <s v="094.981.077-00"/>
    <s v="Marcus Da Costa Bria"/>
  </r>
  <r>
    <s v="411219"/>
    <s v="708.754.307-59"/>
    <n v="70875430759"/>
    <x v="113"/>
    <s v="Secundário"/>
    <s v="1501"/>
    <s v="Venda"/>
    <x v="0"/>
    <s v="25/10/2024"/>
    <s v="23/10/2024"/>
    <s v="24/10/2024"/>
    <x v="9"/>
    <n v="2400"/>
    <s v="068.754.027-50"/>
    <s v="Juter Isensse Neto"/>
  </r>
  <r>
    <s v="401694"/>
    <s v="708.754.307-59"/>
    <n v="70875430759"/>
    <x v="113"/>
    <s v="“CALLE FIRENZE”"/>
    <s v="1003"/>
    <s v="Comissão"/>
    <x v="0"/>
    <s v="28/05/2024"/>
    <s v="27/05/2024"/>
    <s v="28/05/2024"/>
    <x v="13"/>
    <n v="380"/>
    <s v="553.405.207-49"/>
    <s v="MARCOS ARTUR LEMGRUBER"/>
  </r>
  <r>
    <s v="411177"/>
    <s v="708.754.307-59"/>
    <n v="70875430759"/>
    <x v="113"/>
    <s v="Ventura Niteroi"/>
    <s v="506"/>
    <s v="Comissão"/>
    <x v="0"/>
    <s v="03/12/2024"/>
    <s v="03/12/2024"/>
    <s v="04/12/2024"/>
    <x v="10"/>
    <n v="517.5"/>
    <s v="033.757.707-23"/>
    <s v="André Eduardo Mendonça Silva"/>
  </r>
  <r>
    <s v="Edifício Paraíba"/>
    <s v="708.754.307-59"/>
    <n v="70875430759"/>
    <x v="113"/>
    <s v="Edifício Paraíba"/>
    <s v="207"/>
    <s v="Comissão"/>
    <x v="1"/>
    <s v="31/05/2024"/>
    <m/>
    <m/>
    <x v="5"/>
    <n v="390"/>
    <s v="708.788.897-87"/>
    <s v="SIMONE LUZETE CUNHA"/>
  </r>
  <r>
    <s v="Edifício Paraíba"/>
    <s v="708.754.307-59"/>
    <n v="70875430759"/>
    <x v="113"/>
    <s v="Edifício Paraíba"/>
    <s v="207"/>
    <s v="Comissão"/>
    <x v="1"/>
    <s v="05/06/2024"/>
    <m/>
    <m/>
    <x v="5"/>
    <n v="390"/>
    <s v="708.788.897-87"/>
    <s v="SIMONE LUZETE CUNHA"/>
  </r>
  <r>
    <s v="400652"/>
    <s v="708.754.307-59"/>
    <n v="70875430759"/>
    <x v="113"/>
    <s v="Quintessenza"/>
    <s v="704"/>
    <s v="Comissão"/>
    <x v="0"/>
    <s v="28/05/2024"/>
    <s v="28/05/2024"/>
    <s v="29/05/2024"/>
    <x v="13"/>
    <n v="667.5"/>
    <s v="24.591.942/0001-50"/>
    <s v="CONSTRUTEC CONSTRUÇÃO E NEGÓCIOS IMOBILIÁRIOS LTDA"/>
  </r>
  <r>
    <s v="Jardim dos Manacás 506"/>
    <s v="708.754.307-59"/>
    <n v="70875430759"/>
    <x v="113"/>
    <s v="Primario"/>
    <s v="506"/>
    <s v="Venda"/>
    <x v="0"/>
    <s v="24/10/2024"/>
    <s v="23/10/2024"/>
    <s v="24/10/2024"/>
    <x v="9"/>
    <n v="975"/>
    <s v="110.493.567-80"/>
    <s v="ROBERTA MARINHO DA SILVA"/>
  </r>
  <r>
    <s v="401599"/>
    <s v="708.754.307-59"/>
    <n v="70875430759"/>
    <x v="113"/>
    <s v="“VIVENDA DE ICARAÍ’’"/>
    <s v="307"/>
    <s v="Comissão"/>
    <x v="0"/>
    <s v="31/05/2024"/>
    <s v="31/05/2024"/>
    <s v="01/06/2024"/>
    <x v="8"/>
    <n v="260"/>
    <s v="849.362.317-20"/>
    <s v="Luiz Eduardo Portugal Pereira Lima"/>
  </r>
  <r>
    <s v="Terramarine 1202"/>
    <s v="708.754.307-59"/>
    <n v="70875430759"/>
    <x v="113"/>
    <s v="Terramarine 1202"/>
    <s v="1202"/>
    <s v="Comissão"/>
    <x v="0"/>
    <s v="24/10/2024"/>
    <s v="22/10/2024"/>
    <s v="23/10/2024"/>
    <x v="9"/>
    <n v="2435"/>
    <s v="019.055.907-17"/>
    <s v="Neilson de Souza Silva"/>
  </r>
  <r>
    <s v="407436"/>
    <s v="708.754.307-59"/>
    <n v="70875430759"/>
    <x v="113"/>
    <s v="Rua B, 95 - Lote 95 - Recanto de Itaipua"/>
    <s v="Lote 95"/>
    <s v="Comissão"/>
    <x v="1"/>
    <s v="04/09/2024"/>
    <m/>
    <m/>
    <x v="5"/>
    <n v="945"/>
    <s v="084.138.637-40"/>
    <s v="Flavia Rosalem Mensch"/>
  </r>
  <r>
    <s v="408758"/>
    <s v="708.754.307-59"/>
    <n v="70875430759"/>
    <x v="113"/>
    <s v="TRIUNFO"/>
    <s v="202"/>
    <s v="Comissão"/>
    <x v="0"/>
    <s v="04/09/2024"/>
    <s v="04/09/2024"/>
    <s v="05/09/2024"/>
    <x v="2"/>
    <n v="1958"/>
    <s v="24.591.942/0001-50"/>
    <s v="CONSTRUTEC CONSTRUÇÃO E NEGÓCIOS IMOBILIÁRIOS LTDA"/>
  </r>
  <r>
    <s v="407436"/>
    <s v="708.754.307-59"/>
    <n v="70875430759"/>
    <x v="113"/>
    <s v="Rua B, 95 - Lote 95 - Recanto de Itaipua"/>
    <s v="Lote 95"/>
    <s v="Comissão"/>
    <x v="0"/>
    <s v="06/09/2024"/>
    <s v="04/09/2024"/>
    <s v="05/09/2024"/>
    <x v="2"/>
    <n v="945"/>
    <s v="084.138.637-40"/>
    <s v="Flavia Rosalem Mensch"/>
  </r>
  <r>
    <s v="408379"/>
    <s v="708.754.307-59"/>
    <n v="70875430759"/>
    <x v="113"/>
    <s v="Lake View"/>
    <s v="301"/>
    <s v="Comissão"/>
    <x v="0"/>
    <s v="05/09/2024"/>
    <s v="05/09/2024"/>
    <s v="06/09/2024"/>
    <x v="2"/>
    <n v="730"/>
    <s v="548.418.957-87"/>
    <s v="Paulo Fernando Amaral De Sousa Lima"/>
  </r>
  <r>
    <s v="399778"/>
    <s v="708.754.307-59"/>
    <n v="70875430759"/>
    <x v="113"/>
    <s v="Residencial La Parva"/>
    <s v="1303"/>
    <s v="Comissão"/>
    <x v="0"/>
    <s v="05/09/2024"/>
    <s v="04/09/2024"/>
    <s v="05/09/2024"/>
    <x v="2"/>
    <n v="295"/>
    <s v="116.512.037-25"/>
    <s v="Grace Machado Miranda"/>
  </r>
  <r>
    <s v="415012 PARCERIA TIJUCA"/>
    <s v="708.754.307-59"/>
    <n v="70875430759"/>
    <x v="113"/>
    <s v="Secundário"/>
    <s v="1201"/>
    <s v="Venda"/>
    <x v="0"/>
    <s v="20/11/2024"/>
    <s v="18/11/2024"/>
    <s v="19/11/2024"/>
    <x v="1"/>
    <n v="322.5"/>
    <s v="53.919.386/0001-04"/>
    <s v="RAMIRES &amp; CAETANO NEGÓCIOS IMOBILIÁRIOS LTDA"/>
  </r>
  <r>
    <s v="410676"/>
    <s v="708.754.307-59"/>
    <n v="70875430759"/>
    <x v="113"/>
    <s v="CALLE SARDEGNA"/>
    <s v="1108"/>
    <s v="Comissão"/>
    <x v="0"/>
    <s v="24/10/2024"/>
    <s v="24/10/2024"/>
    <s v="25/10/2024"/>
    <x v="9"/>
    <n v="569.6"/>
    <s v="24.591.942/0001-50"/>
    <s v="CONSTRUTEC CONSTRUÇÃO E NEGÓCIOS IMOBILIÁRIOS LTDA"/>
  </r>
  <r>
    <s v="413155"/>
    <s v="708.754.307-59"/>
    <n v="70875430759"/>
    <x v="113"/>
    <s v="CONVIVA CAMBOINHAS LIFE"/>
    <s v="501 BL 01"/>
    <s v="Comissão"/>
    <x v="0"/>
    <s v="25/10/2024"/>
    <s v="25/10/2024"/>
    <s v="26/10/2024"/>
    <x v="9"/>
    <n v="866.42"/>
    <s v="24.591.942/0001-50"/>
    <s v="CONSTRUTEC CONSTRUÇÃO E NEGÓCIOS IMOBILIÁRIOS LTDA"/>
  </r>
  <r>
    <s v="1009748"/>
    <s v="708.754.307-59"/>
    <n v="70875430759"/>
    <x v="113"/>
    <s v="Primario"/>
    <s v="608"/>
    <s v="Venda"/>
    <x v="0"/>
    <s v="09/09/2024"/>
    <s v="09/09/2024"/>
    <s v="10/09/2024"/>
    <x v="2"/>
    <n v="365"/>
    <s v="037.227.797-74"/>
    <s v="DANIEL SILVADO MENDES"/>
  </r>
  <r>
    <s v="Rua João Rodrigues de Oliveira"/>
    <s v="708.754.307-59"/>
    <n v="70875430759"/>
    <x v="113"/>
    <s v="Rua João Rodrigues de Oliveira, n° 103"/>
    <m/>
    <s v="Comissão"/>
    <x v="1"/>
    <s v="29/10/2024"/>
    <m/>
    <m/>
    <x v="5"/>
    <n v="1720"/>
    <s v="186.960.827-53"/>
    <s v="Wanderley Cardoso Anello"/>
  </r>
  <r>
    <s v="409087"/>
    <s v="708.754.307-59"/>
    <n v="70875430759"/>
    <x v="113"/>
    <s v="Secundário"/>
    <s v="503"/>
    <s v="Venda"/>
    <x v="0"/>
    <s v="11/09/2024"/>
    <s v="10/09/2024"/>
    <s v="11/09/2024"/>
    <x v="2"/>
    <n v="410"/>
    <s v="485.132.377-87"/>
    <s v="Paulo Renato Cordeiro"/>
  </r>
  <r>
    <s v="408724"/>
    <s v="708.754.307-59"/>
    <n v="70875430759"/>
    <x v="113"/>
    <s v="Tour de Orleans"/>
    <s v="301"/>
    <s v="Comissão"/>
    <x v="0"/>
    <s v="10/09/2024"/>
    <s v="10/09/2024"/>
    <s v="11/09/2024"/>
    <x v="2"/>
    <n v="640"/>
    <s v="115.305.498-17"/>
    <s v="Ivo Nobre Da Silva Junior"/>
  </r>
  <r>
    <s v="400742"/>
    <s v="708.754.307-59"/>
    <n v="70875430759"/>
    <x v="113"/>
    <s v="Rua DRº Mario Vianna"/>
    <s v="369"/>
    <s v="Venda"/>
    <x v="0"/>
    <s v="12/09/2024"/>
    <s v="10/09/2024"/>
    <s v="12/09/2024"/>
    <x v="2"/>
    <n v="177.5"/>
    <s v="184.380.847-10"/>
    <s v="ALVARO ANTÔNIO NASCIMENTO CHAVES"/>
  </r>
  <r>
    <s v="CREDIMORAR EM 29-10-2024"/>
    <s v="708.754.307-59"/>
    <n v="70875430759"/>
    <x v="113"/>
    <s v="CREDIMORAR"/>
    <s v="103527 e 104776"/>
    <s v="Financiamento"/>
    <x v="0"/>
    <s v="31/10/2024"/>
    <s v="30/10/2024"/>
    <s v="31/10/2024"/>
    <x v="9"/>
    <n v="46.76"/>
    <s v="53.919.386/0001-04"/>
    <s v="RAMIRES &amp; CAETANO NEGOCIOS IMOBILIARIOS LTDA"/>
  </r>
  <r>
    <s v="CREDIMORAR EM 29-10-2024"/>
    <s v="708.754.307-59"/>
    <n v="70875430759"/>
    <x v="113"/>
    <s v="CREDIMORAR"/>
    <s v="103527 e 104776"/>
    <s v="Financiamento"/>
    <x v="3"/>
    <s v="31/10/2024"/>
    <s v="30/10/2024"/>
    <m/>
    <x v="5"/>
    <n v="93.52"/>
    <s v="53.919.386/0001-04"/>
    <s v="RAMIRES &amp; CAETANO NEGOCIOS IMOBILIARIOS LTDA"/>
  </r>
  <r>
    <s v="405301"/>
    <s v="708.754.307-59"/>
    <n v="70875430759"/>
    <x v="113"/>
    <s v="Reserva Pendotiba II"/>
    <s v="711"/>
    <s v="Comissão"/>
    <x v="0"/>
    <s v="10/09/2024"/>
    <s v="10/09/2024"/>
    <s v="11/09/2024"/>
    <x v="2"/>
    <n v="300"/>
    <s v="094.881.527-29"/>
    <s v="Rodrigo Franco De Souza Leite"/>
  </r>
  <r>
    <s v="398321"/>
    <s v="708.754.307-59"/>
    <n v="70875430759"/>
    <x v="113"/>
    <s v="Edifício Vila Flor"/>
    <s v="803"/>
    <s v="Comissão"/>
    <x v="1"/>
    <s v="16/09/2024"/>
    <m/>
    <m/>
    <x v="5"/>
    <n v="1240"/>
    <s v="096.317.887-33"/>
    <s v="Estefano José Da Costa"/>
  </r>
  <r>
    <s v="409491"/>
    <s v="708.754.307-59"/>
    <n v="70875430759"/>
    <x v="113"/>
    <s v="LE LILÁS"/>
    <s v="176"/>
    <s v="Comissão"/>
    <x v="0"/>
    <s v="13/09/2024"/>
    <s v="13/09/2024"/>
    <s v="14/09/2024"/>
    <x v="2"/>
    <n v="325"/>
    <s v="078.702.127-09"/>
    <s v="Ricardo Da Costa Nunes"/>
  </r>
  <r>
    <s v="409491"/>
    <s v="708.754.307-59"/>
    <n v="70875430759"/>
    <x v="113"/>
    <s v="LE LILÁS"/>
    <s v="176"/>
    <s v="Comissão"/>
    <x v="1"/>
    <s v="13/09/2024"/>
    <m/>
    <m/>
    <x v="5"/>
    <n v="325"/>
    <s v="119.968.541-00"/>
    <s v="Maria Odete Garcia Sobreira De Araujo"/>
  </r>
  <r>
    <s v="417910"/>
    <s v="708.754.307-59"/>
    <n v="70875430759"/>
    <x v="113"/>
    <s v="Vila Firenze"/>
    <s v="02"/>
    <s v="Comissão"/>
    <x v="0"/>
    <s v="05/12/2024"/>
    <s v="04/12/2024"/>
    <s v="05/12/2024"/>
    <x v="10"/>
    <n v="472.5"/>
    <s v="640.286.667-91"/>
    <s v="Regina Célis Da Silva Rodrigues"/>
  </r>
  <r>
    <s v="400829"/>
    <s v="708.754.307-59"/>
    <n v="70875430759"/>
    <x v="113"/>
    <s v="Edificio Primaz"/>
    <s v="303"/>
    <s v="Comissão"/>
    <x v="0"/>
    <s v="12/09/2024"/>
    <s v="12/09/2024"/>
    <s v="13/09/2024"/>
    <x v="2"/>
    <n v="330"/>
    <s v="818.674.177-15"/>
    <s v="Alice Regina Nunes Pontes"/>
  </r>
  <r>
    <s v="416277"/>
    <s v="708.754.307-59"/>
    <n v="70875430759"/>
    <x v="113"/>
    <s v="Rua F"/>
    <s v="60 - Fazenda Mofreita LT 47 Casa 1"/>
    <s v="Comissão"/>
    <x v="0"/>
    <s v="05/12/2024"/>
    <s v="05/12/2024"/>
    <s v="06/12/2024"/>
    <x v="10"/>
    <n v="517.5"/>
    <s v="339.247.247-68"/>
    <s v="Americo Machado Borges"/>
  </r>
  <r>
    <s v="404062"/>
    <s v="708.754.307-59"/>
    <n v="70875430759"/>
    <x v="113"/>
    <s v="Ventura Niteroi"/>
    <s v="704 bl 02"/>
    <s v="Comissão"/>
    <x v="0"/>
    <s v="09/12/2024"/>
    <s v="11/12/2024"/>
    <s v="12/12/2024"/>
    <x v="10"/>
    <n v="860"/>
    <s v="032.243.827-67"/>
    <s v="Karla Lima Da Costa Correa"/>
  </r>
  <r>
    <s v="417973"/>
    <s v="708.754.307-59"/>
    <n v="70875430759"/>
    <x v="113"/>
    <s v="Condomínio Edifício Marbella"/>
    <s v="602"/>
    <s v="Comissão"/>
    <x v="0"/>
    <s v="09/12/2024"/>
    <s v="06/12/2024"/>
    <s v="09/12/2024"/>
    <x v="10"/>
    <n v="630"/>
    <s v="093.014.127-05"/>
    <s v="Priscila Trasmontano Farias"/>
  </r>
  <r>
    <s v="417330"/>
    <s v="708.754.307-59"/>
    <n v="70875430759"/>
    <x v="113"/>
    <s v="Edifíco Fontainebleau"/>
    <s v="802"/>
    <s v="Comissão"/>
    <x v="0"/>
    <s v="09/12/2024"/>
    <s v="06/12/2024"/>
    <s v="07/12/2024"/>
    <x v="10"/>
    <n v="555"/>
    <s v="366.999.007-06"/>
    <s v="Ricardo Gonçalves Puppin"/>
  </r>
  <r>
    <s v="416849"/>
    <s v="708.754.307-59"/>
    <n v="70875430759"/>
    <x v="113"/>
    <s v="Secundário"/>
    <s v="551"/>
    <s v="Venda"/>
    <x v="0"/>
    <s v="06/12/2024"/>
    <s v="06/12/2024"/>
    <s v="07/12/2024"/>
    <x v="10"/>
    <n v="300"/>
    <s v="101.898.157-87"/>
    <s v="Jose Luiz Nunes Ruiz"/>
  </r>
  <r>
    <s v="416849"/>
    <s v="708.754.307-59"/>
    <n v="70875430759"/>
    <x v="113"/>
    <s v="Secundário"/>
    <s v="551"/>
    <s v="Venda"/>
    <x v="0"/>
    <s v="10/12/2024"/>
    <s v="10/12/2024"/>
    <s v="11/12/2024"/>
    <x v="10"/>
    <n v="150"/>
    <s v="101.898.157-87"/>
    <s v="Jose Luiz Nunes Ruiz"/>
  </r>
  <r>
    <s v="416362"/>
    <s v="708.754.307-59"/>
    <n v="70875430759"/>
    <x v="113"/>
    <s v="CONVIVA CAMBOINHAS"/>
    <s v="204 BL 01"/>
    <s v="Comissão"/>
    <x v="0"/>
    <s v="10/12/2024"/>
    <s v="09/12/2024"/>
    <s v="10/12/2024"/>
    <x v="10"/>
    <n v="800.86"/>
    <s v="24.591.942/0001-50"/>
    <s v="CONSTRUTEC CONSTRUÇÃO E NEGÓCIOS IMOBILIÁRIOS LTDA"/>
  </r>
  <r>
    <s v="416583"/>
    <s v="708.754.307-59"/>
    <n v="70875430759"/>
    <x v="113"/>
    <s v="Condomínio do Edifício João Monassa"/>
    <s v="1401"/>
    <s v="Comissão"/>
    <x v="0"/>
    <s v="13/12/2024"/>
    <s v="11/12/2024"/>
    <s v="12/12/2024"/>
    <x v="10"/>
    <n v="1020"/>
    <s v="339.746.831-00"/>
    <s v="Cristina Frutuoso Teixeira"/>
  </r>
  <r>
    <s v="410930"/>
    <s v="708.754.307-59"/>
    <n v="70875430759"/>
    <x v="113"/>
    <s v="Condomínio Parque Sol do Porto"/>
    <s v="102 bl 10"/>
    <s v="Comissão"/>
    <x v="0"/>
    <s v="11/12/2024"/>
    <s v="10/12/2024"/>
    <s v="11/12/2024"/>
    <x v="10"/>
    <n v="165"/>
    <s v="119.897.467-21"/>
    <s v="Carla Porto De Oliveira Barreto"/>
  </r>
  <r>
    <s v="417522"/>
    <s v="708.754.307-59"/>
    <n v="70875430759"/>
    <x v="113"/>
    <s v="UP ICARAÍ STUDIO BOUTIQUE"/>
    <s v="602"/>
    <s v="Comissão"/>
    <x v="0"/>
    <s v="11/12/2024"/>
    <s v="11/12/2024"/>
    <s v="12/12/2024"/>
    <x v="10"/>
    <n v="805.5"/>
    <s v="133.453.597-31"/>
    <s v="Mariana Aguiar Do Vale Porto"/>
  </r>
  <r>
    <s v="417709"/>
    <s v="708.754.307-59"/>
    <n v="70875430759"/>
    <x v="113"/>
    <s v="Pronto"/>
    <s v="203"/>
    <s v="Prontos"/>
    <x v="0"/>
    <s v="20/12/2024"/>
    <s v="11/12/2024"/>
    <s v="12/12/2024"/>
    <x v="10"/>
    <n v="434.18"/>
    <s v="084.859.667-67"/>
    <s v="Cristiane Oliveira Da Silveira Zarro"/>
  </r>
  <r>
    <s v="410464"/>
    <s v="708.754.307-59"/>
    <n v="70875430759"/>
    <x v="113"/>
    <s v="ELISIO PAULO VIEIRA"/>
    <s v="404"/>
    <s v="Comissão"/>
    <x v="0"/>
    <s v="16/12/2024"/>
    <s v="16/12/2024"/>
    <s v="17/12/2024"/>
    <x v="10"/>
    <n v="150"/>
    <s v="909.479.597-34"/>
    <s v="Vera Lúcia Matos De Melo"/>
  </r>
  <r>
    <s v="410464"/>
    <s v="708.754.307-59"/>
    <n v="70875430759"/>
    <x v="113"/>
    <s v="ELISIO PAULO VIEIRA"/>
    <s v="404"/>
    <s v="Comissão"/>
    <x v="0"/>
    <s v="16/12/2024"/>
    <s v="12/12/2024"/>
    <s v="16/12/2024"/>
    <x v="10"/>
    <n v="150"/>
    <s v="639.693.607-06"/>
    <s v="João Batista Bastos Alves"/>
  </r>
  <r>
    <s v="417343"/>
    <s v="708.754.307-59"/>
    <n v="70875430759"/>
    <x v="113"/>
    <s v="Pronto"/>
    <m/>
    <s v="Prontos"/>
    <x v="0"/>
    <s v="30/12/2024"/>
    <s v="27/12/2024"/>
    <s v="28/12/2024"/>
    <x v="10"/>
    <n v="1455"/>
    <s v="083.750.717-06"/>
    <s v="José Fernando Machado De Souza"/>
  </r>
  <r>
    <s v="CREDIMORAR em 2025"/>
    <s v="708.754.307-59"/>
    <n v="70875430759"/>
    <x v="113"/>
    <s v="Financiamento"/>
    <s v="2025"/>
    <s v="Financiamento"/>
    <x v="0"/>
    <s v="06/01/2025"/>
    <s v="02/01/2025"/>
    <s v="03/01/2025"/>
    <x v="4"/>
    <n v="15.66"/>
    <s v="53.919.386/0001-04"/>
    <s v="RAMIRES &amp; CAETANO NEGOCIOS IMOBILIARIOS LTDA"/>
  </r>
  <r>
    <s v="418835"/>
    <s v="708.754.307-59"/>
    <n v="70875430759"/>
    <x v="113"/>
    <s v="Rua Coronel Júlio Froes"/>
    <s v="13"/>
    <s v="Comissão"/>
    <x v="0"/>
    <s v="06/01/2025"/>
    <s v="03/01/2025"/>
    <s v="06/01/2025"/>
    <x v="4"/>
    <n v="256.5"/>
    <s v="006.678.297-09"/>
    <s v="Adriana Vieira Hees"/>
  </r>
  <r>
    <s v="418835"/>
    <s v="708.754.307-59"/>
    <n v="70875430759"/>
    <x v="113"/>
    <s v="Rua Coronel Júlio Froes"/>
    <s v="13"/>
    <s v="Comissão"/>
    <x v="0"/>
    <s v="06/01/2025"/>
    <s v="03/01/2025"/>
    <s v="06/01/2025"/>
    <x v="4"/>
    <n v="256.5"/>
    <s v="014.274.977-02"/>
    <s v="Bernardo Vieira Hees"/>
  </r>
  <r>
    <s v="413906"/>
    <s v="708.754.307-59"/>
    <n v="70875430759"/>
    <x v="113"/>
    <s v="Griffe Lifestyke Residence Service"/>
    <s v="506"/>
    <s v="Comissão"/>
    <x v="0"/>
    <s v="03/01/2025"/>
    <s v="03/01/2025"/>
    <s v="06/01/2025"/>
    <x v="4"/>
    <n v="1050"/>
    <s v="018.919.727-74"/>
    <s v="Fabio Alexandre Borher Da Silva"/>
  </r>
  <r>
    <s v="418835"/>
    <s v="708.754.307-59"/>
    <n v="70875430759"/>
    <x v="113"/>
    <s v="Rua Coronel Júlio Froes"/>
    <s v="13"/>
    <s v="Comissão"/>
    <x v="0"/>
    <s v="06/01/2025"/>
    <s v="03/01/2025"/>
    <s v="06/01/2025"/>
    <x v="4"/>
    <n v="256.5"/>
    <s v="944.005.557-04"/>
    <s v="Edmundo Vieira Hees"/>
  </r>
  <r>
    <s v="CREDIPRONTO EM  03/01/2025"/>
    <s v="708.754.307-59"/>
    <n v="70875430759"/>
    <x v="113"/>
    <s v="Financiamento"/>
    <m/>
    <s v="Financiamento"/>
    <x v="0"/>
    <s v="07/01/2025"/>
    <s v="06/01/2025"/>
    <s v="07/01/2025"/>
    <x v="4"/>
    <n v="36.04"/>
    <s v="24.591.942/0001-50"/>
    <s v="CONSTRUTEC CONSTRUÇÃO E NEGÓCIOS IMOBILIÁRIOS LTDA"/>
  </r>
  <r>
    <s v="418835"/>
    <s v="708.754.307-59"/>
    <n v="70875430759"/>
    <x v="113"/>
    <s v="Rua Coronel Júlio Froes"/>
    <s v="13"/>
    <s v="Comissão"/>
    <x v="0"/>
    <s v="06/01/2025"/>
    <s v="03/01/2025"/>
    <s v="06/01/2025"/>
    <x v="4"/>
    <n v="256.5"/>
    <s v="906.422.367-04"/>
    <s v="Elisabeth Vieira Hees"/>
  </r>
  <r>
    <s v="419642"/>
    <s v="708.754.307-59"/>
    <n v="70875430759"/>
    <x v="113"/>
    <s v="Jardim dos Manacás"/>
    <s v="804"/>
    <s v="Comissão"/>
    <x v="0"/>
    <s v="10/01/2025"/>
    <s v="09/01/2025"/>
    <s v="10/01/2025"/>
    <x v="4"/>
    <n v="787.5"/>
    <s v="111.745.677-32"/>
    <s v="Danielle Lima De Siqueira"/>
  </r>
  <r>
    <s v="411176"/>
    <s v="708.754.307-59"/>
    <n v="70875430759"/>
    <x v="113"/>
    <s v="Bella Vita"/>
    <s v="605"/>
    <s v="Comissão"/>
    <x v="0"/>
    <s v="08/01/2025"/>
    <s v="07/01/2025"/>
    <s v="08/01/2025"/>
    <x v="4"/>
    <n v="600"/>
    <s v="087.287.567-97"/>
    <s v="Leandro Castro Dias Costa"/>
  </r>
  <r>
    <s v="419745"/>
    <s v="708.754.307-59"/>
    <n v="70875430759"/>
    <x v="113"/>
    <s v="Jardim Icaraí Hibiscos"/>
    <s v="706"/>
    <s v="Comissão"/>
    <x v="0"/>
    <s v="10/01/2025"/>
    <s v="08/01/2025"/>
    <s v="09/01/2025"/>
    <x v="4"/>
    <n v="1110"/>
    <s v="786.446.827-68"/>
    <s v="Maria Eleonor Schiesari De Miranda"/>
  </r>
  <r>
    <s v="419612"/>
    <s v="708.754.307-59"/>
    <n v="70875430759"/>
    <x v="113"/>
    <s v="Condomínio Village Pendotiba"/>
    <s v="28"/>
    <s v="Comissão"/>
    <x v="0"/>
    <s v="10/01/2025"/>
    <s v="09/01/2025"/>
    <s v="10/01/2025"/>
    <x v="4"/>
    <n v="1077.27"/>
    <s v="969.198.507-10"/>
    <s v="Renato Bezerra Dos Santos"/>
  </r>
  <r>
    <s v="415411"/>
    <s v="708.754.307-59"/>
    <n v="70875430759"/>
    <x v="113"/>
    <s v="Condominio Chacara Itaguai"/>
    <s v="410"/>
    <s v="Comissão"/>
    <x v="0"/>
    <s v="13/01/2025"/>
    <s v="10/01/2025"/>
    <s v="11/01/2025"/>
    <x v="4"/>
    <n v="750"/>
    <s v="032.988.827-71"/>
    <s v="Glauco De Medeiros"/>
  </r>
  <r>
    <s v="412269"/>
    <s v="708.754.307-59"/>
    <n v="70875430759"/>
    <x v="113"/>
    <s v="Condomínio Santa Rita de Cassia"/>
    <s v="301"/>
    <s v="Comissão"/>
    <x v="0"/>
    <s v="31/01/2025"/>
    <s v="30/01/2025"/>
    <s v="01/02/2025"/>
    <x v="6"/>
    <n v="412.5"/>
    <s v="022.147.807-85"/>
    <s v="Germana Franco Monteiro"/>
  </r>
  <r>
    <s v="412269"/>
    <s v="708.754.307-59"/>
    <n v="70875430759"/>
    <x v="113"/>
    <s v="Condomínio Santa Rita de Cassia"/>
    <s v="301"/>
    <s v="Comissão"/>
    <x v="0"/>
    <s v="31/01/2025"/>
    <s v="31/01/2025"/>
    <s v="01/02/2025"/>
    <x v="6"/>
    <n v="412.5"/>
    <s v="088.080.937-00"/>
    <s v="Clarisse Franco Monteiro Viera Da Cruz"/>
  </r>
  <r>
    <s v="418842"/>
    <s v="708.754.307-59"/>
    <n v="70875430759"/>
    <x v="113"/>
    <s v="Maximiliana"/>
    <s v="1202"/>
    <s v="Comissão"/>
    <x v="0"/>
    <s v="31/01/2025"/>
    <s v="29/01/2025"/>
    <s v="30/01/2025"/>
    <x v="4"/>
    <n v="450"/>
    <s v="637.874.827-68"/>
    <s v="Elizabeth Perlingeiro Mendes Da Silva"/>
  </r>
  <r>
    <s v="419833"/>
    <s v="708.754.307-59"/>
    <n v="70875430759"/>
    <x v="113"/>
    <s v="Edifício La Salle"/>
    <s v="603"/>
    <s v="Comissão"/>
    <x v="0"/>
    <s v="31/01/2025"/>
    <s v="31/01/2025"/>
    <s v="01/02/2025"/>
    <x v="6"/>
    <n v="1050"/>
    <s v="018.915.547-78"/>
    <s v="Edmara Fernandes Uchoa"/>
  </r>
  <r>
    <s v="419279"/>
    <s v="708.754.307-59"/>
    <n v="70875430759"/>
    <x v="113"/>
    <s v="Monan Grande"/>
    <s v="39"/>
    <s v="Comissão"/>
    <x v="0"/>
    <s v="03/02/2025"/>
    <s v="03/02/2025"/>
    <s v="04/02/2025"/>
    <x v="6"/>
    <n v="1050"/>
    <s v="173.779.787-91"/>
    <s v="Maria Das Dores Sá Do Amaral"/>
  </r>
  <r>
    <s v="412719"/>
    <s v="708.754.307-59"/>
    <n v="70875430759"/>
    <x v="113"/>
    <s v="Conjunto Residencial Almirante Sílvio No"/>
    <s v="401"/>
    <s v="Comissão"/>
    <x v="0"/>
    <s v="03/02/2025"/>
    <s v="30/01/2025"/>
    <s v="31/01/2025"/>
    <x v="4"/>
    <n v="450"/>
    <s v="085.340.387-24"/>
    <s v="Renata Lucas Ribeiro"/>
  </r>
  <r>
    <s v="403675"/>
    <s v="708.754.307-59"/>
    <n v="70875430759"/>
    <x v="113"/>
    <s v="Rua Tupiniquins"/>
    <s v="215"/>
    <s v="Comissão"/>
    <x v="0"/>
    <s v="18/07/2024"/>
    <s v="17/07/2024"/>
    <s v="18/07/2024"/>
    <x v="3"/>
    <n v="750"/>
    <s v="810.976.037-68"/>
    <s v="Vanessa Mignone Stancher"/>
  </r>
  <r>
    <s v="403675"/>
    <s v="708.754.307-59"/>
    <n v="70875430759"/>
    <x v="113"/>
    <s v="Rua Tupiniquins"/>
    <s v="215"/>
    <s v="Comissão"/>
    <x v="0"/>
    <s v="18/07/2024"/>
    <s v="16/07/2024"/>
    <s v="17/07/2024"/>
    <x v="3"/>
    <n v="750"/>
    <s v="030.269.578-87"/>
    <s v="Hernan Davila"/>
  </r>
  <r>
    <s v="404918"/>
    <s v="708.754.307-59"/>
    <n v="70875430759"/>
    <x v="113"/>
    <s v="CONVIVA CAMBOINHAS"/>
    <s v="510"/>
    <s v="Comissão"/>
    <x v="0"/>
    <s v="17/07/2024"/>
    <s v="17/07/2024"/>
    <s v="18/07/2024"/>
    <x v="3"/>
    <n v="460.13"/>
    <s v="24.591.942/0001-50"/>
    <s v="CONSTRUTEC CONSTRUÇÃO E NEGÓCIOS IMOBILIÁRIOS LTDA"/>
  </r>
  <r>
    <s v="405734"/>
    <s v="708.754.307-59"/>
    <n v="70875430759"/>
    <x v="113"/>
    <s v="Ventura Niteroi"/>
    <s v="307"/>
    <s v="Comissão"/>
    <x v="0"/>
    <s v="19/07/2024"/>
    <s v="19/07/2024"/>
    <s v="20/07/2024"/>
    <x v="3"/>
    <n v="345"/>
    <s v="306.915.247-34"/>
    <s v="Antonio Fernando Silva De Souza"/>
  </r>
  <r>
    <s v="399027"/>
    <s v="708.754.307-59"/>
    <n v="70875430759"/>
    <x v="113"/>
    <s v="Secundário"/>
    <m/>
    <s v="Venda"/>
    <x v="0"/>
    <s v="15/08/2024"/>
    <s v="15/08/2024"/>
    <s v="16/08/2024"/>
    <x v="0"/>
    <n v="300"/>
    <s v="025.074.267-56"/>
    <s v="Silvino Do Nascimento Araujo"/>
  </r>
  <r>
    <s v="9182204"/>
    <s v="708.754.307-59"/>
    <n v="70875430759"/>
    <x v="113"/>
    <s v="CREDIMORAR"/>
    <m/>
    <s v="Financiamento"/>
    <x v="0"/>
    <s v="16/08/2024"/>
    <s v="15/08/2024"/>
    <s v="16/08/2024"/>
    <x v="0"/>
    <n v="52"/>
    <s v="53.919.386/0001-04"/>
    <s v="RAMIRES &amp; CAETANO NEGÓCIOS IMOBILIÁRIOS LTDA"/>
  </r>
  <r>
    <s v="9186301"/>
    <s v="708.754.307-59"/>
    <n v="70875430759"/>
    <x v="113"/>
    <s v="CREDIMORAR"/>
    <m/>
    <s v="Financiamento"/>
    <x v="0"/>
    <s v="16/08/2024"/>
    <s v="15/08/2024"/>
    <s v="16/08/2024"/>
    <x v="0"/>
    <n v="55.4"/>
    <s v="53.919.386/0001-04"/>
    <s v="RAMIRES &amp; CAETANO NEGÓCIOS IMOBILIÁRIOS LTDA"/>
  </r>
  <r>
    <s v="403137"/>
    <s v="708.754.307-59"/>
    <n v="70875430759"/>
    <x v="113"/>
    <s v="Country park"/>
    <s v="102"/>
    <s v="Comissão"/>
    <x v="0"/>
    <s v="19/08/2024"/>
    <s v="19/08/2024"/>
    <s v="20/08/2024"/>
    <x v="0"/>
    <n v="300"/>
    <s v="010.429.487-63"/>
    <s v="Lindomar Massaharu Fujimoto"/>
  </r>
  <r>
    <s v="405980"/>
    <s v="708.754.307-59"/>
    <n v="70875430759"/>
    <x v="113"/>
    <s v="Condomínio Chami D'or"/>
    <s v="1302"/>
    <s v="Comissão"/>
    <x v="0"/>
    <s v="21/08/2024"/>
    <s v="21/08/2024"/>
    <s v="22/08/2024"/>
    <x v="0"/>
    <n v="450"/>
    <s v="391.352.257-34"/>
    <s v="Jose Augusto Barreto Grillo"/>
  </r>
  <r>
    <s v="401043"/>
    <s v="708.754.307-59"/>
    <n v="70875430759"/>
    <x v="113"/>
    <s v="Jardim Pendotiba Clube Condomínio"/>
    <s v="1404"/>
    <s v="Comissão"/>
    <x v="0"/>
    <s v="20/08/2024"/>
    <s v="20/08/2024"/>
    <s v="21/08/2024"/>
    <x v="0"/>
    <n v="300"/>
    <s v="799.351.847-49"/>
    <s v="Lucia Cláudia Aguiar Sardoux Figueiredo"/>
  </r>
  <r>
    <s v="406300"/>
    <s v="708.754.307-59"/>
    <n v="70875430759"/>
    <x v="113"/>
    <s v="DIJON RESIDENCE"/>
    <s v="1001"/>
    <s v="Comissão"/>
    <x v="0"/>
    <s v="19/08/2024"/>
    <s v="19/08/2024"/>
    <s v="20/08/2024"/>
    <x v="0"/>
    <n v="516.20000000000005"/>
    <s v="24.591.942/0001-50"/>
    <s v="CONSTRUTEC CONSTRUÇÃO E NEGÓCIOS IMOBILIÁRIOS LTDA"/>
  </r>
  <r>
    <s v="408433"/>
    <s v="708.754.307-59"/>
    <n v="70875430759"/>
    <x v="113"/>
    <s v="Condomínio Florescer"/>
    <s v="02"/>
    <s v="Comissão"/>
    <x v="0"/>
    <s v="21/08/2024"/>
    <s v="21/08/2024"/>
    <s v="22/08/2024"/>
    <x v="0"/>
    <n v="300"/>
    <s v="603.342.747-53"/>
    <s v="Terezinha De Jesus Palmela De Melo"/>
  </r>
  <r>
    <s v="407387"/>
    <s v="708.754.307-59"/>
    <n v="70875430759"/>
    <x v="113"/>
    <s v="Rua Goitacazes"/>
    <s v="177"/>
    <s v="Comissão"/>
    <x v="0"/>
    <s v="26/08/2024"/>
    <s v="21/08/2024"/>
    <s v="22/08/2024"/>
    <x v="0"/>
    <n v="350"/>
    <s v="354.547.337-68"/>
    <s v="Sueli Sant' Anna De Araujo"/>
  </r>
  <r>
    <s v="408676"/>
    <s v="708.754.307-59"/>
    <n v="70875430759"/>
    <x v="113"/>
    <s v="Condomínio Vivendas De Santa Rosa"/>
    <s v="1204"/>
    <s v="Comissão"/>
    <x v="0"/>
    <s v="27/08/2024"/>
    <s v="26/08/2024"/>
    <s v="27/08/2024"/>
    <x v="0"/>
    <n v="150"/>
    <s v="098.131.917-32"/>
    <s v="Paulo Victor Peres Pache De Faria"/>
  </r>
  <r>
    <s v="404938"/>
    <s v="708.754.307-59"/>
    <n v="70875430759"/>
    <x v="113"/>
    <s v="Residencial Tarsila"/>
    <s v="903"/>
    <s v="Comissão"/>
    <x v="0"/>
    <s v="23/08/2024"/>
    <s v="23/08/2024"/>
    <s v="24/08/2024"/>
    <x v="0"/>
    <n v="1112.5"/>
    <s v="24.591.942/0001-50"/>
    <s v="CONSTRUTEC CONSTRUÇÃO E NEGÓCIOS IMOBILIÁRIOS LTDA"/>
  </r>
  <r>
    <s v="406776"/>
    <s v="708.754.307-59"/>
    <n v="70875430759"/>
    <x v="113"/>
    <s v="Secundário"/>
    <s v="302"/>
    <s v="Venda"/>
    <x v="0"/>
    <s v="27/08/2024"/>
    <s v="27/08/2024"/>
    <s v="28/08/2024"/>
    <x v="0"/>
    <n v="550"/>
    <s v="794.864.957-34"/>
    <s v="Marisa Mendonça Amaral Buck"/>
  </r>
  <r>
    <s v="408922"/>
    <s v="708.754.307-59"/>
    <n v="70875430759"/>
    <x v="113"/>
    <s v="Edificio Legus"/>
    <s v="1105"/>
    <s v="Comissão"/>
    <x v="0"/>
    <s v="29/08/2024"/>
    <s v="27/08/2024"/>
    <s v="28/08/2024"/>
    <x v="0"/>
    <n v="300"/>
    <s v="675.520.807-87"/>
    <s v="Mariza Santos e Silva Leite"/>
  </r>
  <r>
    <s v="403357"/>
    <s v="708.754.307-59"/>
    <n v="70875430759"/>
    <x v="113"/>
    <s v="Ed Serra zul"/>
    <s v="1004"/>
    <s v="Comissão"/>
    <x v="0"/>
    <s v="30/08/2024"/>
    <s v="30/08/2024"/>
    <s v="31/08/2024"/>
    <x v="0"/>
    <n v="205"/>
    <s v="232.219.097-72"/>
    <s v="Mauricio Abreu Silveira"/>
  </r>
  <r>
    <s v="407650"/>
    <s v="708.754.307-59"/>
    <n v="70875430759"/>
    <x v="113"/>
    <s v="CONVIVA CAMBOINHAS"/>
    <s v="205"/>
    <s v="Comissão"/>
    <x v="0"/>
    <s v="27/08/2024"/>
    <s v="27/08/2024"/>
    <s v="28/08/2024"/>
    <x v="0"/>
    <n v="475.26"/>
    <s v="24.591.942/0001-50"/>
    <s v="CONSTRUTEC CONSTRUÇÃO E NEGÓCIOS IMOBILIÁRIOS LTDA"/>
  </r>
  <r>
    <s v="406097"/>
    <s v="708.754.307-59"/>
    <n v="70875430759"/>
    <x v="113"/>
    <s v="village du jardim"/>
    <s v="1403"/>
    <s v="Comissão"/>
    <x v="0"/>
    <s v="02/09/2024"/>
    <s v="29/08/2024"/>
    <s v="30/08/2024"/>
    <x v="0"/>
    <n v="625"/>
    <s v="026.537.317-46"/>
    <s v="Andre Luiz De Araujo Goes Santos"/>
  </r>
  <r>
    <s v="409099"/>
    <s v="708.754.307-59"/>
    <n v="70875430759"/>
    <x v="113"/>
    <s v="Condomínio Itaipu Garden Hill"/>
    <s v="209"/>
    <s v="Comissão"/>
    <x v="1"/>
    <s v="02/09/2024"/>
    <m/>
    <m/>
    <x v="5"/>
    <n v="300"/>
    <s v="095.303.547-62"/>
    <s v="Daiana Alves Ferreira"/>
  </r>
  <r>
    <s v="409099"/>
    <s v="708.754.307-59"/>
    <n v="70875430759"/>
    <x v="113"/>
    <s v="Condomínio Itaipu Garden Hill"/>
    <s v="209"/>
    <s v="Comissão"/>
    <x v="0"/>
    <s v="02/09/2024"/>
    <s v="02/09/2024"/>
    <s v="03/09/2024"/>
    <x v="2"/>
    <n v="150"/>
    <s v="095.303.547-62"/>
    <s v="Daiana Alves Ferreira"/>
  </r>
  <r>
    <s v="407436"/>
    <s v="708.754.307-59"/>
    <n v="70875430759"/>
    <x v="113"/>
    <s v="Rua B, 95 - Lote 95 - Recanto de Itaipua"/>
    <s v="Lote 95"/>
    <s v="Comissão"/>
    <x v="1"/>
    <s v="03/09/2024"/>
    <m/>
    <m/>
    <x v="5"/>
    <n v="945"/>
    <s v="084.138.637-40"/>
    <s v="Flavia Rosalem Mensch"/>
  </r>
  <r>
    <s v="CREDIPRONTO EM 30/01/2025"/>
    <s v="708.754.307-59"/>
    <n v="70875430759"/>
    <x v="113"/>
    <s v="Financiamento"/>
    <m/>
    <s v="Financiamento"/>
    <x v="0"/>
    <s v="31/01/2025"/>
    <s v="30/01/2025"/>
    <s v="31/01/2025"/>
    <x v="4"/>
    <n v="25.6"/>
    <s v="24.591.942/0001-50"/>
    <s v="CONSTRUTEC CONSTRUÇÃO E NEGÓCIOS IMOBILIÁRIOS LTDA"/>
  </r>
  <r>
    <s v="410086"/>
    <s v="708.754.307-59"/>
    <n v="70875430759"/>
    <x v="113"/>
    <s v="Edificio Vitoria"/>
    <s v="1"/>
    <s v="Comissão"/>
    <x v="1"/>
    <s v="19/09/2024"/>
    <m/>
    <m/>
    <x v="5"/>
    <n v="298.89"/>
    <s v="340.299.667-72"/>
    <s v="Maria Candida Dantas Vaz"/>
  </r>
  <r>
    <s v="410086"/>
    <s v="708.754.307-59"/>
    <n v="70875430759"/>
    <x v="113"/>
    <s v="Edificio Vitoria"/>
    <s v="1"/>
    <s v="Comissão"/>
    <x v="0"/>
    <s v="19/09/2024"/>
    <s v="23/09/2024"/>
    <s v="24/09/2024"/>
    <x v="2"/>
    <n v="298.89"/>
    <s v="330.094.737-53"/>
    <s v="Hercílio Moniz Dantas"/>
  </r>
  <r>
    <s v="409491"/>
    <s v="708.754.307-59"/>
    <n v="70875430759"/>
    <x v="113"/>
    <s v="LE LILÁS"/>
    <s v="176"/>
    <s v="Comissão"/>
    <x v="0"/>
    <s v="17/09/2024"/>
    <s v="16/09/2024"/>
    <s v="17/09/2024"/>
    <x v="2"/>
    <n v="325"/>
    <s v="119.968.541-00"/>
    <s v="Maria Odete Garcia Sobreira De Araujo"/>
  </r>
  <r>
    <s v="410086"/>
    <s v="708.754.307-59"/>
    <n v="70875430759"/>
    <x v="113"/>
    <s v="Edificio Vitoria"/>
    <s v="1"/>
    <s v="Comissão"/>
    <x v="0"/>
    <s v="19/09/2024"/>
    <s v="18/09/2024"/>
    <s v="20/09/2024"/>
    <x v="2"/>
    <n v="298.88"/>
    <s v="720.339.247-34"/>
    <s v="Arlene Dantas Caricchio"/>
  </r>
  <r>
    <s v="420662"/>
    <s v="708.754.307-59"/>
    <n v="70875430759"/>
    <x v="113"/>
    <s v="Condomínio Calle Sevilla"/>
    <s v="1003"/>
    <s v="Comissão"/>
    <x v="0"/>
    <s v="03/02/2025"/>
    <s v="31/01/2025"/>
    <s v="01/02/2025"/>
    <x v="6"/>
    <n v="877.5"/>
    <s v="518.126.657-68"/>
    <s v="AECIO BIGI DE AQUINO"/>
  </r>
  <r>
    <s v="419591"/>
    <s v="708.754.307-59"/>
    <n v="70875430759"/>
    <x v="113"/>
    <s v="Christiano Ottoni"/>
    <s v="1008"/>
    <s v="Comissão"/>
    <x v="0"/>
    <s v="04/02/2025"/>
    <s v="04/02/2025"/>
    <s v="05/02/2025"/>
    <x v="6"/>
    <n v="450"/>
    <s v="475.712.507-06"/>
    <s v="Ney Carvalho Bitton"/>
  </r>
  <r>
    <s v="Terramarine 809"/>
    <s v="708.754.307-59"/>
    <n v="70875430759"/>
    <x v="113"/>
    <s v="Terramarine 809"/>
    <s v="809 Acqua"/>
    <s v="Comissão"/>
    <x v="1"/>
    <s v="03/02/2025"/>
    <m/>
    <m/>
    <x v="5"/>
    <n v="1555"/>
    <s v="582.611.091-00"/>
    <s v="MARINES CARNEIRO DE ALMEIDA"/>
  </r>
  <r>
    <s v="419601"/>
    <s v="708.754.307-59"/>
    <n v="70875430759"/>
    <x v="113"/>
    <s v="Quinta Dos Arcos"/>
    <s v="27"/>
    <s v="Comissão"/>
    <x v="0"/>
    <s v="06/02/2025"/>
    <s v="05/02/2025"/>
    <s v="06/02/2025"/>
    <x v="6"/>
    <n v="1950"/>
    <s v="197.800.877-53"/>
    <s v="Eduardo Carneiro Da Silva Santos"/>
  </r>
  <r>
    <s v="409714"/>
    <s v="708.754.307-59"/>
    <n v="70875430759"/>
    <x v="113"/>
    <s v="DUETTO JARDIM ICARAÍ"/>
    <s v="1202"/>
    <s v="Comissão"/>
    <x v="0"/>
    <s v="16/09/2024"/>
    <s v="16/09/2024"/>
    <s v="17/09/2024"/>
    <x v="2"/>
    <n v="815"/>
    <s v="24.591.942/0001-50"/>
    <s v="CONSTRUTEC CONSTRUÇÃO E NEGÓCIOS IMOBILIÁRIOS LTDA"/>
  </r>
  <r>
    <s v="398321"/>
    <s v="708.754.307-59"/>
    <n v="70875430759"/>
    <x v="113"/>
    <s v="Edifício Vila Flor"/>
    <s v="803"/>
    <s v="Comissão"/>
    <x v="0"/>
    <s v="18/09/2024"/>
    <s v="17/09/2024"/>
    <s v="18/09/2024"/>
    <x v="2"/>
    <n v="1240"/>
    <s v="096.317.887-33"/>
    <s v="Estefano José Da Costa"/>
  </r>
  <r>
    <s v="408755"/>
    <s v="708.754.307-59"/>
    <n v="70875430759"/>
    <x v="113"/>
    <s v="Porto Montte"/>
    <s v="902"/>
    <s v="Comissão"/>
    <x v="0"/>
    <s v="19/09/2024"/>
    <s v="18/09/2024"/>
    <s v="19/09/2024"/>
    <x v="2"/>
    <n v="695"/>
    <s v="792.838.457-49"/>
    <s v="Denise Rodrigues Freitas"/>
  </r>
  <r>
    <s v="419854"/>
    <s v="708.754.307-59"/>
    <n v="70875430759"/>
    <x v="113"/>
    <s v="Condomínio do Parque Residencial Profess"/>
    <s v="1003"/>
    <s v="Comissão"/>
    <x v="0"/>
    <s v="04/02/2025"/>
    <s v="03/02/2025"/>
    <s v="04/02/2025"/>
    <x v="6"/>
    <n v="502.5"/>
    <s v="032.341.397-84"/>
    <s v="Obede Carlos Da Silva Santos"/>
  </r>
  <r>
    <s v="421325"/>
    <s v="708.754.307-59"/>
    <n v="70875430759"/>
    <x v="113"/>
    <s v="Pronto"/>
    <m/>
    <s v="Prontos"/>
    <x v="0"/>
    <s v="04/02/2025"/>
    <s v="03/02/2025"/>
    <s v="04/02/2025"/>
    <x v="6"/>
    <n v="1230"/>
    <s v="374.239.087-20"/>
    <s v="Douglas Araújo Alves"/>
  </r>
  <r>
    <s v="421253"/>
    <s v="708.754.307-59"/>
    <n v="70875430759"/>
    <x v="113"/>
    <s v="Terramarine Icaraí Residence Club"/>
    <s v="704"/>
    <s v="Comissão"/>
    <x v="0"/>
    <s v="07/02/2025"/>
    <s v="07/02/2025"/>
    <s v="10/02/2025"/>
    <x v="6"/>
    <n v="1630"/>
    <s v="582.611.091-00"/>
    <s v="Marines Carneiro De Almeida"/>
  </r>
  <r>
    <s v="413404"/>
    <s v="708.754.307-59"/>
    <n v="70875430759"/>
    <x v="113"/>
    <s v="DIJON RESIDENCE"/>
    <s v="306"/>
    <s v="Comissão"/>
    <x v="0"/>
    <s v="18/11/2024"/>
    <s v="18/11/2024"/>
    <s v="19/11/2024"/>
    <x v="1"/>
    <n v="627.45000000000005"/>
    <s v="24.591.942/0001-50"/>
    <s v="CONSTRUTEC CONSTRUÇÃO E NEGÓCIOS IMOBILIÁRIOS LTDA"/>
  </r>
  <r>
    <s v="414166"/>
    <s v="708.754.307-59"/>
    <n v="70875430759"/>
    <x v="113"/>
    <s v="SOU + CHARITAS"/>
    <s v="407"/>
    <s v="Comissão"/>
    <x v="0"/>
    <s v="18/11/2024"/>
    <s v="18/11/2024"/>
    <s v="19/11/2024"/>
    <x v="1"/>
    <n v="627.45000000000005"/>
    <s v="24.591.942/0001-50"/>
    <s v="CONSTRUTEC CONSTRUÇÃO E NEGÓCIOS IMOBILIÁRIOS LTDA"/>
  </r>
  <r>
    <s v="CREDIMORAR em 2025"/>
    <s v="708.754.307-59"/>
    <n v="70875430759"/>
    <x v="113"/>
    <s v="Financiamento"/>
    <s v="2025"/>
    <s v="Financiamento"/>
    <x v="0"/>
    <s v="07/02/2025"/>
    <s v="04/02/2025"/>
    <s v="05/02/2025"/>
    <x v="6"/>
    <n v="95.98"/>
    <s v="53.919.386/0001-04"/>
    <s v="RAMIRES &amp; CAETANO NEGOCIOS IMOBILIARIOS LTDA"/>
  </r>
  <r>
    <s v="405976"/>
    <s v="708.754.307-59"/>
    <n v="70875430759"/>
    <x v="113"/>
    <s v="Conjunto Residencial Camilo Silva"/>
    <s v="101"/>
    <s v="Comissão"/>
    <x v="0"/>
    <s v="07/02/2025"/>
    <s v="04/02/2025"/>
    <s v="06/02/2025"/>
    <x v="6"/>
    <n v="152.5"/>
    <s v="055.682.987-50"/>
    <s v="Maria Da Conceição Ribeiro Dos Santos"/>
  </r>
  <r>
    <s v="410086"/>
    <s v="708.754.307-59"/>
    <n v="70875430759"/>
    <x v="113"/>
    <s v="Edificio Vitoria"/>
    <s v="1"/>
    <s v="Comissão"/>
    <x v="0"/>
    <s v="19/09/2024"/>
    <s v="19/09/2024"/>
    <s v="20/09/2024"/>
    <x v="2"/>
    <n v="298.89"/>
    <s v="340.299.667-72"/>
    <s v="Maria Candida Dantas Vaz"/>
  </r>
  <r>
    <s v="415031"/>
    <s v="708.754.307-59"/>
    <n v="70875430759"/>
    <x v="113"/>
    <s v="SOU+ CHARITAS"/>
    <s v="601"/>
    <s v="Comissão"/>
    <x v="0"/>
    <s v="18/11/2024"/>
    <s v="18/11/2024"/>
    <s v="19/11/2024"/>
    <x v="1"/>
    <n v="734.25"/>
    <s v="24.591.942/0001-50"/>
    <s v="CONSTRUTEC CONSTRUÇÃO E NEGÓCIOS IMOBILIÁRIOS LTDA"/>
  </r>
  <r>
    <s v="408900"/>
    <s v="708.754.307-59"/>
    <n v="70875430759"/>
    <x v="113"/>
    <s v="Del Labor"/>
    <s v="907"/>
    <s v="Comissão"/>
    <x v="0"/>
    <s v="23/09/2024"/>
    <s v="23/09/2024"/>
    <s v="24/09/2024"/>
    <x v="2"/>
    <n v="200"/>
    <s v="919.424.387-53"/>
    <s v="Ana Leonor Motta Marques"/>
  </r>
  <r>
    <s v="414990"/>
    <s v="708.754.307-59"/>
    <n v="70875430759"/>
    <x v="113"/>
    <s v="SOU+ CHARITAS"/>
    <s v="803"/>
    <s v="Comissão"/>
    <x v="0"/>
    <s v="18/11/2024"/>
    <s v="18/11/2024"/>
    <s v="19/11/2024"/>
    <x v="1"/>
    <n v="787.65"/>
    <s v="24.591.942/0001-50"/>
    <s v="CONSTRUTEC CONSTRUÇÃO E NEGÓCIOS IMOBILIÁRIOS LTDA"/>
  </r>
  <r>
    <s v="405912"/>
    <s v="708.754.307-59"/>
    <n v="70875430759"/>
    <x v="113"/>
    <s v="Rua Júlio Braga 36"/>
    <m/>
    <s v="Comissão"/>
    <x v="0"/>
    <s v="24/09/2024"/>
    <s v="24/09/2024"/>
    <s v="25/09/2024"/>
    <x v="2"/>
    <n v="850"/>
    <s v="042.771.397-87"/>
    <s v="Luiz Fernandes Faria De Matos"/>
  </r>
  <r>
    <s v="420269"/>
    <s v="708.754.307-59"/>
    <n v="70875430759"/>
    <x v="113"/>
    <s v="Condomínio do Edifício Costa Azul"/>
    <s v="1101"/>
    <s v="Comissão"/>
    <x v="0"/>
    <s v="12/02/2025"/>
    <s v="10/02/2025"/>
    <s v="11/02/2025"/>
    <x v="6"/>
    <n v="615"/>
    <s v="281.925.087-49"/>
    <s v="Anabela Romilda D' Elia Galhardo"/>
  </r>
  <r>
    <s v="420269"/>
    <s v="708.754.307-59"/>
    <n v="70875430759"/>
    <x v="113"/>
    <s v="Condomínio do Edifício Costa Azul"/>
    <s v="1101"/>
    <s v="Comissão"/>
    <x v="0"/>
    <s v="12/02/2025"/>
    <s v="11/02/2025"/>
    <s v="12/02/2025"/>
    <x v="6"/>
    <n v="615"/>
    <s v="475.708.227-49"/>
    <s v="Vitor Henrique D' Elia Galhardo"/>
  </r>
  <r>
    <s v="420269"/>
    <s v="708.754.307-59"/>
    <n v="70875430759"/>
    <x v="113"/>
    <s v="Condomínio do Edifício Costa Azul"/>
    <s v="1101"/>
    <s v="Comissão"/>
    <x v="0"/>
    <s v="12/02/2025"/>
    <s v="11/02/2025"/>
    <s v="12/02/2025"/>
    <x v="6"/>
    <n v="615"/>
    <s v="515.022.247-04"/>
    <s v="Vicente Henrique D' Elia Galhardo"/>
  </r>
  <r>
    <s v="408593"/>
    <s v="708.754.307-59"/>
    <n v="70875430759"/>
    <x v="113"/>
    <s v="Edifício Rio D' Ouro"/>
    <s v="503"/>
    <s v="Comissão"/>
    <x v="0"/>
    <s v="23/09/2024"/>
    <s v="19/09/2024"/>
    <s v="20/09/2024"/>
    <x v="2"/>
    <n v="373"/>
    <s v="095.823.517-13"/>
    <s v="Jeferson Da Silva Guzzo"/>
  </r>
  <r>
    <s v="419595"/>
    <s v="708.754.307-59"/>
    <n v="70875430759"/>
    <x v="113"/>
    <s v="Conviva Life Ingá"/>
    <s v="705"/>
    <s v="Comissão"/>
    <x v="0"/>
    <s v="07/02/2025"/>
    <s v="06/02/2025"/>
    <s v="07/02/2025"/>
    <x v="6"/>
    <n v="800.82"/>
    <s v="24.591.942/0001-50"/>
    <s v="CONSTRUTEC CONSTRUÇÃO E NEGÓCIOS IMOBILIÁRIOS LTDA"/>
  </r>
  <r>
    <s v="416713"/>
    <s v="708.754.307-59"/>
    <n v="70875430759"/>
    <x v="113"/>
    <s v="Condomínio Edifício De Saint Etienne"/>
    <s v="1004"/>
    <s v="Comissão"/>
    <x v="1"/>
    <s v="12/02/2025"/>
    <m/>
    <m/>
    <x v="5"/>
    <n v="760"/>
    <s v="074.754.007-19"/>
    <s v="Eduardo Serpa Da Cruz Nunes"/>
  </r>
  <r>
    <s v="421477"/>
    <s v="708.754.307-59"/>
    <n v="70875430759"/>
    <x v="113"/>
    <s v="Tour de Bordeaux"/>
    <s v="402"/>
    <s v="Comissão"/>
    <x v="0"/>
    <s v="11/02/2025"/>
    <s v="11/02/2025"/>
    <s v="12/02/2025"/>
    <x v="6"/>
    <n v="1650"/>
    <s v="943.676.127-91"/>
    <s v="Julio Cesar Stacchini De Souza"/>
  </r>
  <r>
    <s v="417508"/>
    <s v="708.754.307-59"/>
    <n v="70875430759"/>
    <x v="113"/>
    <s v="Pronto"/>
    <s v="902"/>
    <s v="Prontos"/>
    <x v="0"/>
    <s v="23/12/2024"/>
    <s v="19/12/2024"/>
    <s v="20/12/2024"/>
    <x v="10"/>
    <n v="450"/>
    <s v="758.191.987-00"/>
    <s v="Carlos Menna Barreto Junior"/>
  </r>
  <r>
    <s v="CREDIPRONTO EM 28/02/2025"/>
    <s v="708.754.307-59"/>
    <n v="70875430759"/>
    <x v="113"/>
    <s v="Financiamento"/>
    <m/>
    <s v="Financiamento"/>
    <x v="0"/>
    <s v="07/03/2025"/>
    <s v="28/02/2025"/>
    <s v="01/03/2025"/>
    <x v="11"/>
    <n v="16.02"/>
    <s v="24.591.942/0001-50"/>
    <s v="CONSTRUTEC CONSTRUÇÃO E NEGÓCIOS IMOBILIÁRIOS LTDA"/>
  </r>
  <r>
    <s v="CREDIPRONTO EM 28/02/2025"/>
    <s v="708.754.307-59"/>
    <n v="70875430759"/>
    <x v="113"/>
    <s v="Financiamento"/>
    <m/>
    <s v="Financiamento"/>
    <x v="0"/>
    <s v="07/03/2025"/>
    <s v="28/02/2025"/>
    <s v="01/03/2025"/>
    <x v="11"/>
    <n v="69.42"/>
    <s v="24.591.942/0001-50"/>
    <s v="CONSTRUTEC CONSTRUÇÃO E NEGÓCIOS IMOBILIÁRIOS LTDA"/>
  </r>
  <r>
    <s v="CREDIMORAR em 2025"/>
    <s v="708.754.307-59"/>
    <n v="70875430759"/>
    <x v="113"/>
    <s v="Financiamento"/>
    <s v="2025"/>
    <s v="Financiamento"/>
    <x v="0"/>
    <s v="14/03/2025"/>
    <s v="14/03/2025"/>
    <s v="15/03/2025"/>
    <x v="11"/>
    <n v="17.62"/>
    <s v="53.919.386/0001-04"/>
    <s v="RAMIRES &amp; CAETANO NEGOCIOS IMOBILIARIOS LTDA"/>
  </r>
  <r>
    <s v="CREDIMORAR em 2025"/>
    <s v="708.754.307-59"/>
    <n v="70875430759"/>
    <x v="113"/>
    <s v="Financiamento"/>
    <s v="2025"/>
    <s v="Financiamento"/>
    <x v="0"/>
    <s v="14/03/2025"/>
    <s v="14/03/2025"/>
    <s v="15/03/2025"/>
    <x v="11"/>
    <n v="14.36"/>
    <s v="53.919.386/0001-04"/>
    <s v="RAMIRES &amp; CAETANO NEGOCIOS IMOBILIARIOS LTDA"/>
  </r>
  <r>
    <s v="422216"/>
    <s v="708.754.307-59"/>
    <n v="70875430759"/>
    <x v="113"/>
    <s v="Estela"/>
    <s v="703 e 704"/>
    <s v="Comissão"/>
    <x v="0"/>
    <s v="12/03/2025"/>
    <s v="11/03/2025"/>
    <s v="12/03/2025"/>
    <x v="11"/>
    <n v="555"/>
    <s v="514.027.187-72"/>
    <s v="Maria Tania De Albuquerque Costa"/>
  </r>
  <r>
    <s v="419918"/>
    <s v="708.754.307-59"/>
    <n v="70875430759"/>
    <x v="113"/>
    <s v="Edifício Virginia"/>
    <s v="304"/>
    <s v="Comissão"/>
    <x v="0"/>
    <s v="12/03/2025"/>
    <s v="11/03/2025"/>
    <s v="12/03/2025"/>
    <x v="11"/>
    <n v="450"/>
    <s v="475.261.147-34"/>
    <s v="Romoaldo Da Silveira"/>
  </r>
  <r>
    <s v="418958"/>
    <s v="708.754.307-59"/>
    <n v="70875430759"/>
    <x v="113"/>
    <s v="DUETTO JARDIM ICARAÍ"/>
    <s v="1303"/>
    <s v="Comissão"/>
    <x v="0"/>
    <s v="13/03/2025"/>
    <s v="13/03/2025"/>
    <s v="14/03/2025"/>
    <x v="11"/>
    <n v="1382.44"/>
    <s v="24.591.942/0001-50"/>
    <s v="CONSTRUTEC CONSTRUÇÃO E NEGÓCIOS IMOBILIÁRIOS LTDA"/>
  </r>
  <r>
    <s v="421520"/>
    <s v="708.754.307-59"/>
    <n v="70875430759"/>
    <x v="113"/>
    <s v="Ministro Leoni Marcos"/>
    <s v="801"/>
    <s v="Comissão"/>
    <x v="1"/>
    <s v="31/03/2025"/>
    <m/>
    <m/>
    <x v="5"/>
    <n v="2025"/>
    <s v="082.106.927-63"/>
    <s v="Milene Silva De Souza"/>
  </r>
  <r>
    <s v="421520"/>
    <s v="708.754.307-59"/>
    <n v="70875430759"/>
    <x v="113"/>
    <s v="Ministro Leoni Marcos"/>
    <s v="801"/>
    <s v="Comissão"/>
    <x v="2"/>
    <s v="31/03/2025"/>
    <m/>
    <m/>
    <x v="5"/>
    <n v="2025"/>
    <s v="082.106.927-63"/>
    <s v="Milene Silva De Souza"/>
  </r>
  <r>
    <s v="420616"/>
    <s v="708.754.307-59"/>
    <n v="70875430759"/>
    <x v="113"/>
    <s v="Edificio Preludio"/>
    <s v="901"/>
    <s v="Comissão"/>
    <x v="0"/>
    <s v="31/03/2025"/>
    <s v="28/03/2025"/>
    <s v="29/03/2025"/>
    <x v="11"/>
    <n v="735.05"/>
    <s v="944.124.807-04"/>
    <s v="Hildecarla Roale Martins"/>
  </r>
  <r>
    <s v="418070"/>
    <s v="708.754.307-59"/>
    <n v="70875430759"/>
    <x v="113"/>
    <s v="Edifício Residenciais do Bosque"/>
    <s v="1102"/>
    <s v="Comissão"/>
    <x v="0"/>
    <s v="17/01/2025"/>
    <s v="15/01/2025"/>
    <s v="16/01/2025"/>
    <x v="4"/>
    <n v="1650"/>
    <s v="118.150.387-64"/>
    <s v="Madelú Rêgo Larangeira"/>
  </r>
  <r>
    <s v="419280"/>
    <s v="708.754.307-59"/>
    <n v="70875430759"/>
    <x v="113"/>
    <s v="Condomínio do Edifício Mem de Sá"/>
    <s v="204"/>
    <s v="Comissão"/>
    <x v="0"/>
    <s v="16/01/2025"/>
    <s v="16/01/2025"/>
    <s v="17/01/2025"/>
    <x v="4"/>
    <n v="1100"/>
    <s v="537.580.137-04"/>
    <s v="Heraldo Soares Caldeira"/>
  </r>
  <r>
    <s v="419150"/>
    <s v="708.754.307-59"/>
    <n v="70875430759"/>
    <x v="113"/>
    <s v="Condomínio do Edificio Caracas"/>
    <s v="401"/>
    <s v="Comissão"/>
    <x v="0"/>
    <s v="20/01/2025"/>
    <s v="17/01/2025"/>
    <s v="18/01/2025"/>
    <x v="4"/>
    <n v="1125"/>
    <s v="539.750.227-87"/>
    <s v="Alda Elena Walberto Machado Rojo"/>
  </r>
  <r>
    <s v="414956"/>
    <s v="708.754.307-59"/>
    <n v="70875430759"/>
    <x v="113"/>
    <s v="Pronto"/>
    <s v="603"/>
    <s v="Prontos"/>
    <x v="0"/>
    <s v="17/01/2025"/>
    <s v="16/01/2025"/>
    <s v="17/01/2025"/>
    <x v="4"/>
    <n v="450"/>
    <s v="015.045.577-19"/>
    <s v="Janaina Castilho Azevedo"/>
  </r>
  <r>
    <s v="419253"/>
    <s v="708.754.307-59"/>
    <n v="70875430759"/>
    <x v="113"/>
    <s v="Ritz 500"/>
    <s v="701"/>
    <s v="Comissão"/>
    <x v="0"/>
    <s v="22/01/2025"/>
    <s v="17/01/2025"/>
    <s v="18/01/2025"/>
    <x v="4"/>
    <n v="2100"/>
    <s v="092.917.597-24"/>
    <s v="Jose Ricardo Iocken Azeredo"/>
  </r>
  <r>
    <s v="419130"/>
    <s v="708.754.307-59"/>
    <n v="70875430759"/>
    <x v="113"/>
    <s v="Pronto"/>
    <s v="803"/>
    <s v="Prontos"/>
    <x v="0"/>
    <s v="22/01/2025"/>
    <s v="21/01/2025"/>
    <s v="22/01/2025"/>
    <x v="4"/>
    <n v="525"/>
    <s v="745.250.857-20"/>
    <s v="Maria Alice De Vasconcellos Figueira"/>
  </r>
  <r>
    <s v="420392"/>
    <s v="708.754.307-59"/>
    <n v="70875430759"/>
    <x v="113"/>
    <s v="Edifício Ana Cláudia"/>
    <s v="503"/>
    <s v="Comissão"/>
    <x v="0"/>
    <s v="22/01/2025"/>
    <s v="21/01/2025"/>
    <s v="22/01/2025"/>
    <x v="4"/>
    <n v="474"/>
    <s v="991.191.107-15"/>
    <s v="Paulo Henrique Pedretti Linharis"/>
  </r>
  <r>
    <s v="414866"/>
    <s v="708.754.307-59"/>
    <n v="70875430759"/>
    <x v="113"/>
    <s v="Rua Itaguaí"/>
    <s v="143"/>
    <s v="Comissão"/>
    <x v="1"/>
    <s v="27/01/2025"/>
    <m/>
    <m/>
    <x v="5"/>
    <n v="1200"/>
    <s v="640.799.887-53"/>
    <s v="Edna Socorro Da Silva Nascimento"/>
  </r>
  <r>
    <s v="416028"/>
    <s v="708.754.307-59"/>
    <n v="70875430759"/>
    <x v="113"/>
    <s v="Terramarine Icaraí Residence Club"/>
    <s v="1109 Mare"/>
    <s v="Comissão"/>
    <x v="0"/>
    <s v="27/01/2025"/>
    <s v="24/01/2025"/>
    <s v="25/01/2025"/>
    <x v="4"/>
    <n v="1201.08"/>
    <s v="24.591.942/0001-50"/>
    <s v="CONSTRUTEC CONSTRUÇÃO E NEGÓCIOS IMOBILIÁRIOS LTDA"/>
  </r>
  <r>
    <s v="409708"/>
    <s v="708.754.307-59"/>
    <n v="70875430759"/>
    <x v="113"/>
    <s v="ÍON ICARAÍ"/>
    <s v="1402"/>
    <s v="Comissão"/>
    <x v="0"/>
    <s v="27/01/2025"/>
    <s v="24/01/2025"/>
    <s v="25/01/2025"/>
    <x v="4"/>
    <n v="693.31"/>
    <s v="24.591.942/0001-50"/>
    <s v="CONSTRUTEC CONSTRUÇÃO E NEGÓCIOS IMOBILIÁRIOS LTDA"/>
  </r>
  <r>
    <s v="419621"/>
    <s v="708.754.307-59"/>
    <n v="70875430759"/>
    <x v="113"/>
    <s v="Shopping Pendotiba"/>
    <s v="209"/>
    <s v="Comissão"/>
    <x v="0"/>
    <s v="29/01/2025"/>
    <s v="27/01/2025"/>
    <s v="28/01/2025"/>
    <x v="4"/>
    <n v="450"/>
    <s v="518.003.147-87"/>
    <s v="Washington Blanco Lima Netto"/>
  </r>
  <r>
    <s v="421340"/>
    <s v="708.754.307-59"/>
    <n v="70875430759"/>
    <x v="113"/>
    <s v="CALLE SARDEGNA"/>
    <s v="1006"/>
    <s v="Comissão"/>
    <x v="0"/>
    <s v="12/02/2025"/>
    <s v="11/02/2025"/>
    <s v="12/02/2025"/>
    <x v="6"/>
    <n v="883.1"/>
    <s v="24.591.942/0001-50"/>
    <s v="CONSTRUTEC CONSTRUÇÃO E NEGÓCIOS IMOBILIÁRIOS LTDA"/>
  </r>
  <r>
    <s v="421147"/>
    <s v="708.754.307-59"/>
    <n v="70875430759"/>
    <x v="113"/>
    <s v="Cabernet Residence"/>
    <s v="603"/>
    <s v="Comissão"/>
    <x v="1"/>
    <s v="17/02/2025"/>
    <m/>
    <m/>
    <x v="5"/>
    <n v="1425"/>
    <s v="817.606.477-72"/>
    <s v="Mirian Da Costa Lindolpho"/>
  </r>
  <r>
    <s v="421250"/>
    <s v="708.754.307-59"/>
    <n v="70875430759"/>
    <x v="113"/>
    <s v="Condomínio Ingá Beira Mar"/>
    <s v="903"/>
    <s v="Comissão"/>
    <x v="0"/>
    <s v="18/02/2025"/>
    <s v="17/02/2025"/>
    <s v="18/02/2025"/>
    <x v="6"/>
    <n v="450"/>
    <s v="391.453.797-34"/>
    <s v="Elci De Sá"/>
  </r>
  <r>
    <s v="417910"/>
    <s v="708.754.307-59"/>
    <n v="70875430759"/>
    <x v="113"/>
    <s v="Vila Firenze"/>
    <s v="02"/>
    <s v="Comissão"/>
    <x v="0"/>
    <s v="19/12/2024"/>
    <s v="18/12/2024"/>
    <s v="19/12/2024"/>
    <x v="10"/>
    <n v="472.5"/>
    <s v="640.286.667-91"/>
    <s v="Regina Célis Da Silva Rodrigues"/>
  </r>
  <r>
    <s v="413950"/>
    <s v="708.754.307-59"/>
    <n v="70875430759"/>
    <x v="113"/>
    <s v="RESIDENCIAL VIOLETA"/>
    <s v="804"/>
    <s v="Comissão"/>
    <x v="0"/>
    <s v="18/12/2024"/>
    <s v="18/12/2024"/>
    <s v="19/12/2024"/>
    <x v="10"/>
    <n v="283.02"/>
    <s v="24.591.942/0001-50"/>
    <s v="CONSTRUTEC CONSTRUÇÃO E NEGÓCIOS IMOBILIÁRIOS LTDA"/>
  </r>
  <r>
    <s v="418169"/>
    <s v="708.754.307-59"/>
    <n v="70875430759"/>
    <x v="113"/>
    <s v="Conviva Life Ingá"/>
    <s v="903"/>
    <s v="Comissão"/>
    <x v="0"/>
    <s v="18/12/2024"/>
    <s v="18/12/2024"/>
    <s v="19/12/2024"/>
    <x v="10"/>
    <n v="547.22"/>
    <s v="24.591.942/0001-50"/>
    <s v="CONSTRUTEC CONSTRUÇÃO E NEGÓCIOS IMOBILIÁRIOS LTDA"/>
  </r>
  <r>
    <s v="409099"/>
    <s v="708.754.307-59"/>
    <n v="70875430759"/>
    <x v="113"/>
    <s v="Condomínio Itaipu Garden Hill"/>
    <s v="209"/>
    <s v="Comissão"/>
    <x v="0"/>
    <s v="20/12/2024"/>
    <s v="20/12/2024"/>
    <s v="23/12/2024"/>
    <x v="10"/>
    <n v="150"/>
    <s v="095.303.547-62"/>
    <s v="Daiana Alves Ferreira"/>
  </r>
  <r>
    <s v="418844"/>
    <s v="708.754.307-59"/>
    <n v="70875430759"/>
    <x v="113"/>
    <s v="Edifício Maria Delgado"/>
    <s v="801"/>
    <s v="Comissão"/>
    <x v="0"/>
    <s v="23/12/2024"/>
    <s v="20/12/2024"/>
    <s v="21/12/2024"/>
    <x v="10"/>
    <n v="2625"/>
    <s v="209.421.767-15"/>
    <s v="Maria Aparecida De Moraes Siqueira Campos"/>
  </r>
  <r>
    <s v="418114"/>
    <s v="708.754.307-59"/>
    <n v="70875430759"/>
    <x v="113"/>
    <s v="Viva Pendotiba"/>
    <s v="604"/>
    <s v="Comissão"/>
    <x v="0"/>
    <s v="21/12/2024"/>
    <s v="20/12/2024"/>
    <s v="21/12/2024"/>
    <x v="10"/>
    <n v="645"/>
    <s v="015.620.087-22"/>
    <s v="Julio Cesar Costa"/>
  </r>
  <r>
    <s v="405154"/>
    <s v="708.754.307-59"/>
    <n v="70875430759"/>
    <x v="113"/>
    <s v="Noronha"/>
    <s v="423"/>
    <s v="Comissão"/>
    <x v="0"/>
    <s v="23/12/2024"/>
    <s v="20/12/2024"/>
    <s v="21/12/2024"/>
    <x v="10"/>
    <n v="600"/>
    <s v="121.036.637-13"/>
    <s v="Livia Benkendorf De Oliveira"/>
  </r>
  <r>
    <s v="413349"/>
    <s v="708.754.307-59"/>
    <n v="70875430759"/>
    <x v="113"/>
    <s v="Edificio Açores"/>
    <s v="204"/>
    <s v="Comissão"/>
    <x v="0"/>
    <s v="26/12/2024"/>
    <s v="26/12/2024"/>
    <s v="27/12/2024"/>
    <x v="10"/>
    <n v="525"/>
    <s v="012.655.707-10"/>
    <s v="Flavio Ferreira Da Silva"/>
  </r>
  <r>
    <s v="CREDIMORAR em 2025"/>
    <s v="708.754.307-59"/>
    <n v="70875430759"/>
    <x v="113"/>
    <s v="Financiamento"/>
    <s v="2025"/>
    <s v="Financiamento"/>
    <x v="0"/>
    <s v="14/03/2025"/>
    <s v="14/03/2025"/>
    <s v="15/03/2025"/>
    <x v="11"/>
    <n v="24.92"/>
    <s v="53.919.386/0001-04"/>
    <s v="RAMIRES &amp; CAETANO NEGOCIOS IMOBILIARIOS LTDA"/>
  </r>
  <r>
    <s v="419299"/>
    <s v="708.754.307-59"/>
    <n v="70875430759"/>
    <x v="113"/>
    <s v="SOLAR DO BARÃO"/>
    <s v="706"/>
    <s v="Comissão"/>
    <x v="0"/>
    <s v="18/03/2025"/>
    <s v="14/03/2025"/>
    <s v="15/03/2025"/>
    <x v="11"/>
    <n v="450"/>
    <s v="049.102.902-06"/>
    <s v="Paulo Boberto Abreu Barros"/>
  </r>
  <r>
    <s v="420203"/>
    <s v="708.754.307-59"/>
    <n v="70875430759"/>
    <x v="113"/>
    <s v="Condomínio Chácara Itaguaí"/>
    <s v="201"/>
    <s v="Comissão"/>
    <x v="0"/>
    <s v="27/03/2025"/>
    <s v="24/03/2025"/>
    <s v="25/03/2025"/>
    <x v="11"/>
    <n v="1102.5"/>
    <s v="720.402.387-00"/>
    <s v="Nelson Pereira Rebel Neto"/>
  </r>
  <r>
    <s v="419738"/>
    <s v="708.754.307-59"/>
    <n v="70875430759"/>
    <x v="113"/>
    <s v="Rua Inácio Bezerra de Menezes, 30"/>
    <s v="201"/>
    <s v="Comissão"/>
    <x v="0"/>
    <s v="20/03/2025"/>
    <s v="18/03/2025"/>
    <s v="19/03/2025"/>
    <x v="11"/>
    <n v="300"/>
    <s v="622.240.507-04"/>
    <s v="Sandra Helena Barroso Da Silva"/>
  </r>
  <r>
    <s v="423267"/>
    <s v="708.754.307-59"/>
    <n v="70875430759"/>
    <x v="113"/>
    <s v="Pronto"/>
    <m/>
    <s v="Pronto"/>
    <x v="0"/>
    <s v="20/03/2025"/>
    <s v="20/03/2025"/>
    <s v="21/03/2025"/>
    <x v="11"/>
    <n v="1527.27"/>
    <s v="002.044.267-07"/>
    <s v="Cristiane Alves De Lima"/>
  </r>
  <r>
    <s v="423805"/>
    <s v="708.754.307-59"/>
    <n v="70875430759"/>
    <x v="113"/>
    <s v="Ín Icaraí"/>
    <s v="304"/>
    <s v="Comissão"/>
    <x v="0"/>
    <s v="19/03/2025"/>
    <s v="19/03/2025"/>
    <s v="20/03/2025"/>
    <x v="11"/>
    <n v="600.75"/>
    <s v="24.591.942/0001-50"/>
    <s v="CONSTRUTEC CONSTRUÇÃO E NEGÓCIOS IMOBILIÁRIOS LTDA"/>
  </r>
  <r>
    <s v="420056"/>
    <s v="708.754.307-59"/>
    <n v="70875430759"/>
    <x v="113"/>
    <s v="Dartangnan"/>
    <s v="1002"/>
    <s v="Comissão"/>
    <x v="0"/>
    <s v="21/03/2025"/>
    <s v="20/03/2025"/>
    <s v="21/03/2025"/>
    <x v="11"/>
    <n v="2475"/>
    <s v="573.544.807-20"/>
    <s v="Fernando Carlos Duarte"/>
  </r>
  <r>
    <s v="421350"/>
    <s v="708.754.307-59"/>
    <n v="70875430759"/>
    <x v="113"/>
    <s v="Condominio do Edificio Sol e Mar"/>
    <s v="304"/>
    <s v="Comissão"/>
    <x v="0"/>
    <s v="24/03/2025"/>
    <s v="24/03/2025"/>
    <s v="25/03/2025"/>
    <x v="11"/>
    <n v="592.5"/>
    <s v="119.310.191-34"/>
    <s v="Regina Celi Barboza Correia"/>
  </r>
  <r>
    <s v="424540"/>
    <s v="708.754.307-59"/>
    <n v="70875430759"/>
    <x v="113"/>
    <s v="Condomínio do Edifício Big Ben"/>
    <s v="504"/>
    <s v="Comissão"/>
    <x v="0"/>
    <s v="25/03/2025"/>
    <s v="24/03/2025"/>
    <s v="25/03/2025"/>
    <x v="11"/>
    <n v="450"/>
    <s v="120.074.367-95"/>
    <s v="Raphael Sarmento Moreira Terra"/>
  </r>
  <r>
    <s v="422419"/>
    <s v="708.754.307-59"/>
    <n v="70875430759"/>
    <x v="113"/>
    <s v="Le soleil"/>
    <s v="1503"/>
    <s v="Comissão"/>
    <x v="0"/>
    <s v="26/03/2025"/>
    <s v="25/03/2025"/>
    <s v="26/03/2025"/>
    <x v="11"/>
    <n v="900"/>
    <s v="764.156.519-00"/>
    <s v="Marcos Alves De Araújo"/>
  </r>
  <r>
    <s v="424307"/>
    <s v="708.754.307-59"/>
    <n v="70875430759"/>
    <x v="113"/>
    <s v="Prime Collection Condominium Club"/>
    <s v="804"/>
    <s v="Comissão"/>
    <x v="0"/>
    <s v="26/03/2025"/>
    <s v="25/03/2025"/>
    <s v="26/03/2025"/>
    <x v="11"/>
    <n v="1275"/>
    <s v="014.300.087-09"/>
    <s v="Ugo Luiz Motroni Marins"/>
  </r>
  <r>
    <s v="423781"/>
    <s v="708.754.307-59"/>
    <n v="70875430759"/>
    <x v="113"/>
    <s v="CALLE SARDEGNA"/>
    <s v="404"/>
    <s v="Comissão"/>
    <x v="0"/>
    <s v="25/03/2025"/>
    <s v="25/03/2025"/>
    <s v="26/03/2025"/>
    <x v="11"/>
    <n v="835.03"/>
    <s v="24.591.942/0001-50"/>
    <s v="CONSTRUTEC CONSTRUÇÃO E NEGÓCIOS IMOBILIÁRIOS LTDA"/>
  </r>
  <r>
    <s v="417954"/>
    <s v="708.754.307-59"/>
    <n v="70875430759"/>
    <x v="113"/>
    <s v="SUNSET ICARAÍ"/>
    <s v="705-01"/>
    <s v="Comissão"/>
    <x v="0"/>
    <s v="13/02/2025"/>
    <s v="13/02/2025"/>
    <s v="14/02/2025"/>
    <x v="6"/>
    <n v="1335"/>
    <s v="24.591.942/0001-50"/>
    <s v="CONSTRUTEC CONSTRUÇÃO E NEGÓCIOS IMOBILIÁRIOS LTDA"/>
  </r>
  <r>
    <s v="424720"/>
    <s v="708.754.307-59"/>
    <n v="70875430759"/>
    <x v="113"/>
    <s v="Terramarine Icaraí Residence Club"/>
    <s v="602/01"/>
    <s v="Comissão"/>
    <x v="0"/>
    <s v="27/03/2025"/>
    <s v="26/03/2025"/>
    <s v="27/03/2025"/>
    <x v="11"/>
    <n v="1470"/>
    <s v="063.972.487-63"/>
    <s v="Oclando Gnani Ernesto Neto"/>
  </r>
  <r>
    <s v="420056"/>
    <s v="708.754.307-59"/>
    <n v="70875430759"/>
    <x v="113"/>
    <s v="Dartangnan"/>
    <s v="1002"/>
    <s v="Comissão"/>
    <x v="1"/>
    <s v="21/02/2025"/>
    <m/>
    <m/>
    <x v="5"/>
    <n v="2475"/>
    <s v="573.544.807-20"/>
    <s v="Fernando Carlos Duarte"/>
  </r>
  <r>
    <s v="421380"/>
    <s v="708.754.307-59"/>
    <n v="70875430759"/>
    <x v="113"/>
    <s v="Camargue e Provence"/>
    <s v="04"/>
    <s v="Comissão"/>
    <x v="0"/>
    <s v="20/02/2025"/>
    <s v="18/02/2025"/>
    <s v="19/02/2025"/>
    <x v="6"/>
    <n v="1110"/>
    <s v="958.197.207-25"/>
    <s v="Cristiane Basílio De Miranda"/>
  </r>
  <r>
    <s v="421111"/>
    <s v="708.754.307-59"/>
    <n v="70875430759"/>
    <x v="113"/>
    <s v="DUETTO JARDIM ICARAÍ"/>
    <s v="801-02"/>
    <s v="Comissão"/>
    <x v="0"/>
    <s v="17/02/2025"/>
    <s v="17/02/2025"/>
    <s v="18/02/2025"/>
    <x v="6"/>
    <n v="1658.22"/>
    <s v="24.591.942/0001-50"/>
    <s v="CONSTRUTEC CONSTRUÇÃO E NEGÓCIOS IMOBILIÁRIOS LTDA"/>
  </r>
  <r>
    <s v="417699"/>
    <s v="708.754.307-59"/>
    <n v="70875430759"/>
    <x v="113"/>
    <s v="Edifício Primus"/>
    <s v="306"/>
    <s v="Comissão"/>
    <x v="0"/>
    <s v="21/02/2025"/>
    <s v="21/02/2025"/>
    <s v="22/02/2025"/>
    <x v="6"/>
    <n v="510"/>
    <s v="093.053.167-19"/>
    <s v="Marciana Gomes De Oliveira Matos"/>
  </r>
  <r>
    <s v="417390"/>
    <s v="708.754.307-59"/>
    <n v="70875430759"/>
    <x v="113"/>
    <s v="Rua Inácio Bezerra de Menezes,30"/>
    <s v="101"/>
    <s v="Comissão"/>
    <x v="1"/>
    <s v="25/02/2025"/>
    <m/>
    <m/>
    <x v="5"/>
    <n v="450"/>
    <s v="132.984.427-04"/>
    <s v="Adam Netto Nunes"/>
  </r>
  <r>
    <s v="421147"/>
    <s v="708.754.307-59"/>
    <n v="70875430759"/>
    <x v="113"/>
    <s v="Cabernet Residence"/>
    <s v="603"/>
    <s v="Comissão"/>
    <x v="0"/>
    <s v="21/02/2025"/>
    <s v="24/02/2025"/>
    <s v="25/02/2025"/>
    <x v="6"/>
    <n v="1425"/>
    <s v="817.606.477-72"/>
    <s v="Mirian Da Costa Lindolpho"/>
  </r>
  <r>
    <s v="422654"/>
    <s v="708.754.307-59"/>
    <n v="70875430759"/>
    <x v="113"/>
    <s v="Villaggio Dei Fiori"/>
    <s v="1207"/>
    <s v="Comissão"/>
    <x v="0"/>
    <s v="24/02/2025"/>
    <s v="24/02/2025"/>
    <s v="25/02/2025"/>
    <x v="6"/>
    <n v="356.25"/>
    <s v="088.930.537-48"/>
    <s v="Bruno Pessanha Franco"/>
  </r>
  <r>
    <s v="417390"/>
    <s v="708.754.307-59"/>
    <n v="70875430759"/>
    <x v="113"/>
    <s v="Rua Inácio Bezerra de Menezes,30"/>
    <s v="101"/>
    <s v="Comissão"/>
    <x v="0"/>
    <s v="28/02/2025"/>
    <s v="28/02/2025"/>
    <s v="01/03/2025"/>
    <x v="11"/>
    <n v="450"/>
    <s v="132.984.427-04"/>
    <s v="Adam Netto Nunes"/>
  </r>
  <r>
    <s v="BOGAINVILLE ROUGE"/>
    <s v="708.754.307-59"/>
    <n v="70875430759"/>
    <x v="113"/>
    <s v="Rua Ministro Otávio Kelly"/>
    <s v="467"/>
    <s v="Comissão"/>
    <x v="0"/>
    <s v="28/02/2025"/>
    <s v="26/02/2025"/>
    <s v="27/02/2025"/>
    <x v="6"/>
    <n v="500.18"/>
    <s v="414.392.527-34"/>
    <s v="SAMIR ADIB CHAIM"/>
  </r>
  <r>
    <s v="398574"/>
    <s v="710.041.907-78"/>
    <n v="71004190778"/>
    <x v="114"/>
    <s v="Rua Tupinambás"/>
    <s v="100"/>
    <s v="Venda"/>
    <x v="0"/>
    <s v="08/05/2024"/>
    <s v="07/05/2024"/>
    <s v="08/05/2024"/>
    <x v="13"/>
    <n v="1562.5"/>
    <s v="020.797.047-53"/>
    <s v="Maria Magdalena Da Silva Kane"/>
  </r>
  <r>
    <s v="398574"/>
    <s v="710.041.907-78"/>
    <n v="71004190778"/>
    <x v="114"/>
    <s v="Rua Tupinambás"/>
    <s v="100"/>
    <s v="Venda"/>
    <x v="0"/>
    <s v="08/05/2024"/>
    <s v="07/05/2024"/>
    <s v="08/05/2024"/>
    <x v="13"/>
    <n v="1562.5"/>
    <s v="016.334.277-65"/>
    <s v="KARLA KANE DE SOUSA"/>
  </r>
  <r>
    <s v="398574"/>
    <s v="710.041.907-78"/>
    <n v="71004190778"/>
    <x v="114"/>
    <s v="Rua Tupinambás"/>
    <s v="100"/>
    <s v="Venda"/>
    <x v="0"/>
    <s v="08/05/2024"/>
    <s v="07/05/2024"/>
    <s v="08/05/2024"/>
    <x v="13"/>
    <n v="1562.5"/>
    <s v="031.237.427-50"/>
    <s v="ROBERTO DA SILVA KANE"/>
  </r>
  <r>
    <s v="398574"/>
    <s v="710.041.907-78"/>
    <n v="71004190778"/>
    <x v="114"/>
    <s v="Rua Tupinambás"/>
    <s v="100"/>
    <s v="Venda"/>
    <x v="0"/>
    <s v="08/05/2024"/>
    <s v="07/05/2024"/>
    <s v="08/05/2024"/>
    <x v="13"/>
    <n v="1562.5"/>
    <s v="014.897.867-32"/>
    <s v="CYNTHIA HELENA DA SILVA KANE"/>
  </r>
  <r>
    <s v="400827"/>
    <s v="710.041.907-78"/>
    <n v="71004190778"/>
    <x v="114"/>
    <s v="Thomas Edson"/>
    <s v="301"/>
    <s v="Comissão"/>
    <x v="1"/>
    <s v="14/05/2024"/>
    <m/>
    <m/>
    <x v="5"/>
    <n v="1500"/>
    <s v="135.526.987-36"/>
    <s v="LUIZA GUIMARÃES LANNES"/>
  </r>
  <r>
    <s v="400827"/>
    <s v="710.041.907-78"/>
    <n v="71004190778"/>
    <x v="114"/>
    <s v="Thomas Edson"/>
    <s v="301"/>
    <s v="Comissão"/>
    <x v="0"/>
    <s v="14/05/2024"/>
    <s v="13/05/2024"/>
    <s v="15/05/2024"/>
    <x v="13"/>
    <n v="750"/>
    <s v="135.526.987-36"/>
    <s v="LUIZA GUIMARÃES LANNES"/>
  </r>
  <r>
    <s v="400827"/>
    <s v="710.041.907-78"/>
    <n v="71004190778"/>
    <x v="114"/>
    <s v="Thomas Edson"/>
    <s v="301"/>
    <s v="Comissão"/>
    <x v="0"/>
    <s v="04/06/2024"/>
    <s v="04/06/2024"/>
    <s v="05/06/2024"/>
    <x v="8"/>
    <n v="750"/>
    <s v="135.526.987-36"/>
    <s v="LUIZA GUIMARÃES LANNES"/>
  </r>
  <r>
    <s v="404452"/>
    <s v="710.041.907-78"/>
    <n v="71004190778"/>
    <x v="114"/>
    <s v="Travessa Miracema"/>
    <s v="59"/>
    <s v="Comissão"/>
    <x v="0"/>
    <s v="02/07/2024"/>
    <s v="02/07/2024"/>
    <s v="03/07/2024"/>
    <x v="3"/>
    <n v="1290.74"/>
    <s v="005.464.427-57"/>
    <s v="Regina Coeli Roupa Araujo"/>
  </r>
  <r>
    <s v="411295"/>
    <s v="710.041.907-78"/>
    <n v="71004190778"/>
    <x v="114"/>
    <s v="condominio ed jardimacacias e jardim tul"/>
    <s v="1401"/>
    <s v="Comissão"/>
    <x v="0"/>
    <s v="18/11/2024"/>
    <s v="18/11/2024"/>
    <s v="19/11/2024"/>
    <x v="1"/>
    <n v="4500"/>
    <s v="131.841.847-06"/>
    <s v="Nicholas Tavares Bastos Moreira Lima"/>
  </r>
  <r>
    <s v="301941"/>
    <s v="710.041.907-78"/>
    <n v="71004190778"/>
    <x v="114"/>
    <s v="Rua Dr. Salomão Vergueiro da Cruz"/>
    <s v="1064"/>
    <s v="Venda"/>
    <x v="0"/>
    <s v="28/03/2024"/>
    <s v="27/03/2024"/>
    <s v="28/03/2024"/>
    <x v="7"/>
    <n v="2704"/>
    <s v="125.663.027-66"/>
    <s v="DEBORA SANTOS LERBAK"/>
  </r>
  <r>
    <s v="416277"/>
    <s v="710.041.907-78"/>
    <n v="71004190778"/>
    <x v="114"/>
    <s v="Rua F"/>
    <s v="60 - Fazenda Mofreita LT 47 Casa 1"/>
    <s v="Comissão"/>
    <x v="1"/>
    <s v="19/11/2024"/>
    <m/>
    <m/>
    <x v="5"/>
    <n v="1725"/>
    <s v="339.247.247-68"/>
    <s v="Americo Machado Borges"/>
  </r>
  <r>
    <s v="416277"/>
    <s v="710.041.907-78"/>
    <n v="71004190778"/>
    <x v="114"/>
    <s v="Rua F"/>
    <s v="60 - Fazenda Mofreita LT 47 Casa 1"/>
    <s v="Comissão"/>
    <x v="0"/>
    <s v="19/11/2024"/>
    <s v="21/11/2024"/>
    <s v="22/11/2024"/>
    <x v="1"/>
    <n v="1725"/>
    <s v="339.247.247-68"/>
    <s v="Americo Machado Borges"/>
  </r>
  <r>
    <s v="404911"/>
    <s v="710.041.907-78"/>
    <n v="71004190778"/>
    <x v="114"/>
    <s v="Reserva Itaipu"/>
    <s v="Casa 16"/>
    <s v="Comissão"/>
    <x v="0"/>
    <s v="13/11/2024"/>
    <s v="14/11/2024"/>
    <s v="16/11/2024"/>
    <x v="1"/>
    <n v="3225"/>
    <s v="19.945.029/0001-74"/>
    <s v="Acil Construcoes E Imoveis Ltda - Me - Grupo Aceplan"/>
  </r>
  <r>
    <s v="416277"/>
    <s v="710.041.907-78"/>
    <n v="71004190778"/>
    <x v="114"/>
    <s v="Rua F"/>
    <s v="60 - Fazenda Mofreita LT 47 Casa 1"/>
    <s v="Comissão"/>
    <x v="0"/>
    <s v="05/12/2024"/>
    <s v="05/12/2024"/>
    <s v="06/12/2024"/>
    <x v="10"/>
    <n v="1725"/>
    <s v="339.247.247-68"/>
    <s v="Americo Machado Borges"/>
  </r>
  <r>
    <s v="9182204"/>
    <s v="710.041.907-78"/>
    <n v="71004190778"/>
    <x v="114"/>
    <s v="CREDIMORAR"/>
    <m/>
    <s v="Financiamento"/>
    <x v="0"/>
    <s v="16/08/2024"/>
    <s v="15/08/2024"/>
    <s v="16/08/2024"/>
    <x v="0"/>
    <n v="2028"/>
    <s v="53.919.386/0001-04"/>
    <s v="RAMIRES &amp; CAETANO NEGÓCIOS IMOBILIÁRIOS LTDA"/>
  </r>
  <r>
    <s v="9186301"/>
    <s v="710.041.907-78"/>
    <n v="71004190778"/>
    <x v="114"/>
    <s v="CREDIMORAR"/>
    <m/>
    <s v="Financiamento"/>
    <x v="0"/>
    <s v="16/08/2024"/>
    <s v="15/08/2024"/>
    <s v="16/08/2024"/>
    <x v="0"/>
    <n v="2160.6"/>
    <s v="53.919.386/0001-04"/>
    <s v="RAMIRES &amp; CAETANO NEGÓCIOS IMOBILIÁRIOS LTDA"/>
  </r>
  <r>
    <s v="404938"/>
    <s v="710.041.907-78"/>
    <n v="71004190778"/>
    <x v="114"/>
    <s v="Residencial Tarsila"/>
    <s v="903"/>
    <s v="Comissão"/>
    <x v="0"/>
    <s v="23/08/2024"/>
    <s v="23/08/2024"/>
    <s v="24/08/2024"/>
    <x v="0"/>
    <n v="5562.5"/>
    <s v="24.591.942/0001-50"/>
    <s v="CONSTRUTEC CONSTRUÇÃO E NEGÓCIOS IMOBILIÁRIOS LTDA"/>
  </r>
  <r>
    <s v="415031"/>
    <s v="710.041.907-78"/>
    <n v="71004190778"/>
    <x v="114"/>
    <s v="SOU+ CHARITAS"/>
    <s v="601"/>
    <s v="Comissão"/>
    <x v="0"/>
    <s v="18/11/2024"/>
    <s v="18/11/2024"/>
    <s v="19/11/2024"/>
    <x v="1"/>
    <n v="2447.5"/>
    <s v="24.591.942/0001-50"/>
    <s v="CONSTRUTEC CONSTRUÇÃO E NEGÓCIOS IMOBILIÁRIOS LTDA"/>
  </r>
  <r>
    <s v="414990"/>
    <s v="710.041.907-78"/>
    <n v="71004190778"/>
    <x v="114"/>
    <s v="SOU+ CHARITAS"/>
    <s v="803"/>
    <s v="Comissão"/>
    <x v="0"/>
    <s v="18/11/2024"/>
    <s v="18/11/2024"/>
    <s v="19/11/2024"/>
    <x v="1"/>
    <n v="2625.5"/>
    <s v="24.591.942/0001-50"/>
    <s v="CONSTRUTEC CONSTRUÇÃO E NEGÓCIOS IMOBILIÁRIOS LTDA"/>
  </r>
  <r>
    <s v="415436"/>
    <s v="710.041.907-78"/>
    <n v="71004190778"/>
    <x v="114"/>
    <s v="Rua Augusto Vieira Jacques, 376"/>
    <m/>
    <s v="Comissão"/>
    <x v="0"/>
    <s v="14/03/2025"/>
    <s v="13/03/2025"/>
    <s v="14/03/2025"/>
    <x v="11"/>
    <n v="1600"/>
    <s v="943.985.427-87"/>
    <s v="Dalny Araujo Sucasas"/>
  </r>
  <r>
    <s v="416028"/>
    <s v="710.041.907-78"/>
    <n v="71004190778"/>
    <x v="114"/>
    <s v="Terramarine Icaraí Residence Club"/>
    <s v="1109 Mare"/>
    <s v="Comissão"/>
    <x v="0"/>
    <s v="27/01/2025"/>
    <s v="24/01/2025"/>
    <s v="25/01/2025"/>
    <x v="4"/>
    <n v="3350.95"/>
    <s v="24.591.942/0001-50"/>
    <s v="CONSTRUTEC CONSTRUÇÃO E NEGÓCIOS IMOBILIÁRIOS LTDA"/>
  </r>
  <r>
    <s v="418169"/>
    <s v="710.041.907-78"/>
    <n v="71004190778"/>
    <x v="114"/>
    <s v="Conviva Life Ingá"/>
    <s v="903"/>
    <s v="Comissão"/>
    <x v="0"/>
    <s v="18/12/2024"/>
    <s v="18/12/2024"/>
    <s v="19/12/2024"/>
    <x v="10"/>
    <n v="1824.06"/>
    <s v="24.591.942/0001-50"/>
    <s v="CONSTRUTEC CONSTRUÇÃO E NEGÓCIOS IMOBILIÁRIOS LTDA"/>
  </r>
  <r>
    <s v="418114"/>
    <s v="710.041.907-78"/>
    <n v="71004190778"/>
    <x v="114"/>
    <s v="Viva Pendotiba"/>
    <s v="604"/>
    <s v="Comissão"/>
    <x v="0"/>
    <s v="21/12/2024"/>
    <s v="20/12/2024"/>
    <s v="21/12/2024"/>
    <x v="10"/>
    <n v="2150"/>
    <s v="015.620.087-22"/>
    <s v="Julio Cesar Costa"/>
  </r>
  <r>
    <s v="422654"/>
    <s v="710.041.907-78"/>
    <n v="71004190778"/>
    <x v="114"/>
    <s v="Villaggio Dei Fiori"/>
    <s v="1207"/>
    <s v="Comissão"/>
    <x v="0"/>
    <s v="24/02/2025"/>
    <s v="24/02/2025"/>
    <s v="25/02/2025"/>
    <x v="6"/>
    <n v="1187.5"/>
    <s v="088.930.537-48"/>
    <s v="Bruno Pessanha Franco"/>
  </r>
  <r>
    <s v="398781"/>
    <s v="720.581.027-20"/>
    <n v="72058102720"/>
    <x v="115"/>
    <s v="Rua Mario Vianna"/>
    <s v="1004"/>
    <s v="Venda"/>
    <x v="0"/>
    <s v="01/05/2024"/>
    <s v="02/05/2024"/>
    <s v="03/05/2024"/>
    <x v="13"/>
    <n v="4920"/>
    <s v="026.248.477-31"/>
    <s v="JOÃO IZAIAS DOS SANTOS CURTI JUNIOR"/>
  </r>
  <r>
    <s v="401285"/>
    <s v="720.581.027-20"/>
    <n v="72058102720"/>
    <x v="115"/>
    <s v="VIA SALERMO"/>
    <s v="1303"/>
    <s v="Comissão"/>
    <x v="0"/>
    <s v="17/05/2024"/>
    <s v="16/05/2024"/>
    <s v="17/05/2024"/>
    <x v="13"/>
    <n v="2700"/>
    <s v="443.908.077-49"/>
    <s v="Martha Miranda da Silveira Silva"/>
  </r>
  <r>
    <s v="305862"/>
    <s v="720.581.027-20"/>
    <n v="72058102720"/>
    <x v="115"/>
    <s v="Premium Residence"/>
    <s v="1006"/>
    <m/>
    <x v="0"/>
    <s v="27/06/2024"/>
    <s v="27/06/2024"/>
    <s v="28/06/2024"/>
    <x v="8"/>
    <n v="5160"/>
    <s v="879.774.867-68"/>
    <s v="André Rabello Gonçalves Pereira"/>
  </r>
  <r>
    <s v="410703"/>
    <s v="720.581.027-20"/>
    <n v="72058102720"/>
    <x v="115"/>
    <s v="Sardenha"/>
    <s v="408"/>
    <s v="Comissão"/>
    <x v="0"/>
    <s v="04/10/2024"/>
    <s v="04/10/2024"/>
    <s v="05/10/2024"/>
    <x v="9"/>
    <n v="5400"/>
    <s v="627.024.403-04"/>
    <s v="Margarida Custódio Moura"/>
  </r>
  <r>
    <s v="413054"/>
    <s v="720.581.027-20"/>
    <n v="72058102720"/>
    <x v="115"/>
    <s v="Montserrat"/>
    <s v="704"/>
    <s v="Comissão"/>
    <x v="0"/>
    <s v="16/10/2024"/>
    <s v="14/10/2024"/>
    <s v="15/10/2024"/>
    <x v="9"/>
    <n v="3840"/>
    <s v="026.900.897-77"/>
    <s v="Luiz Alberto De Souza Lemos Filho"/>
  </r>
  <r>
    <s v="413054"/>
    <s v="720.581.027-20"/>
    <n v="72058102720"/>
    <x v="115"/>
    <s v="Montserrat"/>
    <s v="704"/>
    <s v="Comissão"/>
    <x v="0"/>
    <s v="31/10/2024"/>
    <s v="30/10/2024"/>
    <s v="31/10/2024"/>
    <x v="9"/>
    <n v="3840"/>
    <s v="026.900.897-77"/>
    <s v="Luiz Alberto De Souza Lemos Filho"/>
  </r>
  <r>
    <s v="408433"/>
    <s v="720.581.027-20"/>
    <n v="72058102720"/>
    <x v="115"/>
    <s v="Condomínio Florescer"/>
    <s v="02"/>
    <s v="Comissão"/>
    <x v="0"/>
    <s v="21/08/2024"/>
    <s v="21/08/2024"/>
    <s v="22/08/2024"/>
    <x v="0"/>
    <n v="3000"/>
    <s v="603.342.747-53"/>
    <s v="Terezinha De Jesus Palmela De Melo"/>
  </r>
  <r>
    <s v="408755"/>
    <s v="720.581.027-20"/>
    <n v="72058102720"/>
    <x v="115"/>
    <s v="Porto Montte"/>
    <s v="902"/>
    <s v="Comissão"/>
    <x v="0"/>
    <s v="19/09/2024"/>
    <s v="18/09/2024"/>
    <s v="19/09/2024"/>
    <x v="2"/>
    <n v="6950"/>
    <s v="792.838.457-49"/>
    <s v="Denise Rodrigues Freitas"/>
  </r>
  <r>
    <s v="395746"/>
    <s v="720.927.857-53"/>
    <n v="72092785753"/>
    <x v="116"/>
    <s v="Duetto"/>
    <s v="801"/>
    <s v="Venda"/>
    <x v="0"/>
    <s v="28/03/2024"/>
    <s v="26/03/2024"/>
    <s v="27/03/2024"/>
    <x v="7"/>
    <n v="6333.08"/>
    <s v="24.591.942/0001-50"/>
    <s v="CONSTRUTEC CONSTRUCAO E NEGOCIOS IMOBILIARIOS LTDA"/>
  </r>
  <r>
    <s v="421520"/>
    <s v="720.927.857-53"/>
    <n v="72092785753"/>
    <x v="116"/>
    <s v="Ministro Leoni Marcos"/>
    <s v="801"/>
    <s v="Comissão"/>
    <x v="1"/>
    <s v="31/03/2025"/>
    <m/>
    <m/>
    <x v="5"/>
    <n v="13500"/>
    <s v="082.106.927-63"/>
    <s v="Milene Silva De Souza"/>
  </r>
  <r>
    <s v="421520"/>
    <s v="720.927.857-53"/>
    <n v="72092785753"/>
    <x v="116"/>
    <s v="Ministro Leoni Marcos"/>
    <s v="801"/>
    <s v="Comissão"/>
    <x v="2"/>
    <s v="31/03/2025"/>
    <m/>
    <m/>
    <x v="5"/>
    <n v="13500"/>
    <s v="082.106.927-63"/>
    <s v="Milene Silva De Souza"/>
  </r>
  <r>
    <s v="01"/>
    <s v="737.109.467-00"/>
    <n v="73710946700"/>
    <x v="117"/>
    <s v="Sou + Icaraí"/>
    <s v="902"/>
    <s v="Revenda"/>
    <x v="0"/>
    <s v="15/03/2024"/>
    <s v="12/03/2024"/>
    <s v="13/03/2024"/>
    <x v="7"/>
    <n v="6772.8"/>
    <s v="151.391.207-04"/>
    <s v="GABRIEL ESTABILE ANTUNES SANTOS"/>
  </r>
  <r>
    <s v="414561"/>
    <s v="737.109.467-00"/>
    <n v="73710946700"/>
    <x v="117"/>
    <s v="Condominio do Edificio Antunes"/>
    <s v="102 A"/>
    <s v="Comissão"/>
    <x v="0"/>
    <s v="03/12/2024"/>
    <s v="02/12/2024"/>
    <s v="03/12/2024"/>
    <x v="10"/>
    <n v="3000"/>
    <s v="760.328.257-87"/>
    <s v="Sarah Birman Tubenlchlak"/>
  </r>
  <r>
    <s v="400344"/>
    <s v="737.109.467-00"/>
    <n v="73710946700"/>
    <x v="117"/>
    <s v="Edifício Nilo Peçanha"/>
    <s v="703"/>
    <s v="Comissão"/>
    <x v="0"/>
    <s v="31/07/2024"/>
    <s v="31/07/2024"/>
    <s v="01/08/2024"/>
    <x v="0"/>
    <n v="5300"/>
    <s v="296.242.661-15"/>
    <s v="Claudio Souza Castello Branco"/>
  </r>
  <r>
    <s v="971739"/>
    <s v="737.109.467-00"/>
    <n v="73710946700"/>
    <x v="117"/>
    <s v="Rua Visconde de Morais 205"/>
    <s v="Casa"/>
    <s v="Comissão"/>
    <x v="0"/>
    <s v="22/05/2024"/>
    <s v="21/05/2024"/>
    <s v="22/05/2024"/>
    <x v="13"/>
    <n v="7124.99"/>
    <s v="113.514.547-49"/>
    <s v="Eliane Pires de Campos Monteiro de Barros"/>
  </r>
  <r>
    <s v="971739"/>
    <s v="737.109.467-00"/>
    <n v="73710946700"/>
    <x v="117"/>
    <s v="Rua Visconde de Morais 205"/>
    <s v="Casa"/>
    <s v="Comissão"/>
    <x v="0"/>
    <s v="22/05/2024"/>
    <s v="21/05/2024"/>
    <s v="22/05/2024"/>
    <x v="13"/>
    <n v="7125.01"/>
    <s v="306.601.227-15"/>
    <s v="Elizabeth Pires de Campos Souza"/>
  </r>
  <r>
    <s v="410059"/>
    <s v="737.109.467-00"/>
    <n v="73710946700"/>
    <x v="117"/>
    <s v="ÍON ICARAÍ"/>
    <s v="1201"/>
    <s v="Comissão"/>
    <x v="0"/>
    <s v="24/09/2024"/>
    <s v="24/09/2024"/>
    <s v="25/09/2024"/>
    <x v="2"/>
    <n v="20540.310000000001"/>
    <s v="24.591.942/0001-50"/>
    <s v="CONSTRUTEC CONSTRUÇÃO E NEGÓCIOS IMOBILIÁRIOS LTDA"/>
  </r>
  <r>
    <s v="399762"/>
    <s v="737.109.467-00"/>
    <n v="73710946700"/>
    <x v="117"/>
    <s v="SOLAR CLUBE DAS PRAIAS"/>
    <s v="603"/>
    <s v="Comissão"/>
    <x v="0"/>
    <s v="03/07/2024"/>
    <s v="03/07/2024"/>
    <s v="04/07/2024"/>
    <x v="3"/>
    <n v="3000"/>
    <s v="729.159.607-63"/>
    <s v="EDSON PAES TAVARES"/>
  </r>
  <r>
    <s v="403675"/>
    <s v="737.109.467-00"/>
    <n v="73710946700"/>
    <x v="117"/>
    <s v="Rua Tupiniquins"/>
    <s v="215"/>
    <s v="Comissão"/>
    <x v="0"/>
    <s v="18/07/2024"/>
    <s v="17/07/2024"/>
    <s v="18/07/2024"/>
    <x v="3"/>
    <n v="7500"/>
    <s v="810.976.037-68"/>
    <s v="Vanessa Mignone Stancher"/>
  </r>
  <r>
    <s v="403675"/>
    <s v="737.109.467-00"/>
    <n v="73710946700"/>
    <x v="117"/>
    <s v="Rua Tupiniquins"/>
    <s v="215"/>
    <s v="Comissão"/>
    <x v="0"/>
    <s v="18/07/2024"/>
    <s v="17/07/2024"/>
    <s v="18/07/2024"/>
    <x v="3"/>
    <n v="3750"/>
    <s v="810.976.037-68"/>
    <s v="Vanessa Mignone Stancher"/>
  </r>
  <r>
    <s v="403675"/>
    <s v="737.109.467-00"/>
    <n v="73710946700"/>
    <x v="117"/>
    <s v="Rua Tupiniquins"/>
    <s v="215"/>
    <s v="Comissão"/>
    <x v="0"/>
    <s v="18/07/2024"/>
    <s v="16/07/2024"/>
    <s v="17/07/2024"/>
    <x v="3"/>
    <n v="7500"/>
    <s v="030.269.578-87"/>
    <s v="Hernan Davila"/>
  </r>
  <r>
    <s v="403675"/>
    <s v="737.109.467-00"/>
    <n v="73710946700"/>
    <x v="117"/>
    <s v="Rua Tupiniquins"/>
    <s v="215"/>
    <s v="Comissão"/>
    <x v="0"/>
    <s v="18/07/2024"/>
    <s v="16/07/2024"/>
    <s v="17/07/2024"/>
    <x v="3"/>
    <n v="3750"/>
    <s v="030.269.578-87"/>
    <s v="Hernan Davila"/>
  </r>
  <r>
    <s v="408755"/>
    <s v="737.109.467-00"/>
    <n v="73710946700"/>
    <x v="117"/>
    <s v="Porto Montte"/>
    <s v="902"/>
    <s v="Comissão"/>
    <x v="0"/>
    <s v="19/09/2024"/>
    <s v="18/09/2024"/>
    <s v="19/09/2024"/>
    <x v="2"/>
    <n v="10425"/>
    <s v="792.838.457-49"/>
    <s v="Denise Rodrigues Freitas"/>
  </r>
  <r>
    <s v="410697"/>
    <s v="737.109.467-00"/>
    <n v="73710946700"/>
    <x v="117"/>
    <s v="Condomínio Paul Ricardd"/>
    <s v="1402"/>
    <s v="Comissão"/>
    <x v="0"/>
    <s v="23/09/2024"/>
    <s v="20/09/2024"/>
    <s v="21/09/2024"/>
    <x v="2"/>
    <n v="1500"/>
    <s v="991.839.868-04"/>
    <s v="Paulo Rodrigues"/>
  </r>
  <r>
    <s v="422216"/>
    <s v="737.109.467-00"/>
    <n v="73710946700"/>
    <x v="117"/>
    <s v="Estela"/>
    <s v="703 e 704"/>
    <s v="Comissão"/>
    <x v="0"/>
    <s v="12/03/2025"/>
    <s v="11/03/2025"/>
    <s v="12/03/2025"/>
    <x v="11"/>
    <n v="1850"/>
    <s v="514.027.187-72"/>
    <s v="Maria Tania De Albuquerque Costa"/>
  </r>
  <r>
    <s v="420616"/>
    <s v="737.109.467-00"/>
    <n v="73710946700"/>
    <x v="117"/>
    <s v="Edificio Preludio"/>
    <s v="901"/>
    <s v="Comissão"/>
    <x v="0"/>
    <s v="31/03/2025"/>
    <s v="28/03/2025"/>
    <s v="29/03/2025"/>
    <x v="11"/>
    <n v="6400"/>
    <s v="944.124.807-04"/>
    <s v="Hildecarla Roale Martins"/>
  </r>
  <r>
    <s v="418070"/>
    <s v="737.109.467-00"/>
    <n v="73710946700"/>
    <x v="117"/>
    <s v="Edifício Residenciais do Bosque"/>
    <s v="1102"/>
    <s v="Comissão"/>
    <x v="0"/>
    <s v="17/01/2025"/>
    <s v="15/01/2025"/>
    <s v="16/01/2025"/>
    <x v="4"/>
    <n v="11000"/>
    <s v="118.150.387-64"/>
    <s v="Madelú Rêgo Larangeira"/>
  </r>
  <r>
    <s v="423994"/>
    <s v="737.109.467-00"/>
    <n v="73710946700"/>
    <x v="117"/>
    <s v="Chateau D'àvignon"/>
    <s v="602"/>
    <s v="Comissão"/>
    <x v="0"/>
    <s v="18/03/2025"/>
    <s v="18/03/2025"/>
    <s v="19/03/2025"/>
    <x v="11"/>
    <n v="5900"/>
    <s v="018.594.337-31"/>
    <s v="Ana Claudia De Souza Teixera"/>
  </r>
  <r>
    <s v="05"/>
    <s v="749.186.217-91"/>
    <n v="74918621791"/>
    <x v="118"/>
    <s v="Edifício Calle Florida"/>
    <s v="404"/>
    <s v="Venda"/>
    <x v="0"/>
    <s v="19/03/2024"/>
    <s v="19/03/2024"/>
    <s v="20/03/2024"/>
    <x v="7"/>
    <n v="4500"/>
    <s v="085.817.577-07"/>
    <s v="ANA PAULA ALMEIDA DOS SANTOS"/>
  </r>
  <r>
    <s v="417522"/>
    <s v="750.407.607-44"/>
    <n v="75040760744"/>
    <x v="119"/>
    <s v="UP ICARAÍ STUDIO BOUTIQUE"/>
    <s v="602"/>
    <s v="Comissão"/>
    <x v="0"/>
    <s v="11/12/2024"/>
    <s v="11/12/2024"/>
    <s v="12/12/2024"/>
    <x v="10"/>
    <n v="8592"/>
    <s v="133.453.597-31"/>
    <s v="Mariana Aguiar Do Vale Porto"/>
  </r>
  <r>
    <s v="417709"/>
    <s v="750.407.607-44"/>
    <n v="75040760744"/>
    <x v="119"/>
    <s v="Pronto"/>
    <s v="203"/>
    <s v="Prontos"/>
    <x v="0"/>
    <s v="20/12/2024"/>
    <s v="11/12/2024"/>
    <s v="12/12/2024"/>
    <x v="10"/>
    <n v="2894.55"/>
    <s v="084.859.667-67"/>
    <s v="Cristiane Oliveira Da Silveira Zarro"/>
  </r>
  <r>
    <s v="417508"/>
    <s v="750.407.607-44"/>
    <n v="75040760744"/>
    <x v="119"/>
    <s v="Pronto"/>
    <s v="902"/>
    <s v="Prontos"/>
    <x v="0"/>
    <s v="23/12/2024"/>
    <s v="19/12/2024"/>
    <s v="20/12/2024"/>
    <x v="10"/>
    <n v="3000"/>
    <s v="758.191.987-00"/>
    <s v="Carlos Menna Barreto Junior"/>
  </r>
  <r>
    <s v="CREDIMORAR em 2025"/>
    <s v="750.407.607-44"/>
    <n v="75040760744"/>
    <x v="119"/>
    <s v="Financiamento"/>
    <s v="2025"/>
    <s v="Financiamento"/>
    <x v="0"/>
    <s v="14/03/2025"/>
    <s v="14/03/2025"/>
    <s v="15/03/2025"/>
    <x v="11"/>
    <n v="489.5"/>
    <s v="53.919.386/0001-04"/>
    <s v="RAMIRES &amp; CAETANO NEGOCIOS IMOBILIARIOS LTDA"/>
  </r>
  <r>
    <s v="LOC 1036690 -1009247 e 1057322"/>
    <s v="750.407.607-44"/>
    <n v="75040760744"/>
    <x v="119"/>
    <s v="Locação"/>
    <s v="1036690 -1009247 e 1057322"/>
    <s v="Locação"/>
    <x v="0"/>
    <s v="14/03/2025"/>
    <s v="14/03/2025"/>
    <s v="15/03/2025"/>
    <x v="11"/>
    <n v="495"/>
    <s v="53.919.386/0001-04"/>
    <s v="RAMIRES &amp; CAETANO NEGÓCIOS IMOBILIÁRIOS LTDA"/>
  </r>
  <r>
    <s v="LOC 1036690 -1009247 e 1057322"/>
    <s v="750.407.607-44"/>
    <n v="75040760744"/>
    <x v="119"/>
    <s v="Locação"/>
    <s v="1036690 -1009247 e 1057322"/>
    <s v="Locação"/>
    <x v="0"/>
    <s v="14/03/2025"/>
    <s v="14/03/2025"/>
    <s v="15/03/2025"/>
    <x v="11"/>
    <n v="275"/>
    <s v="53.919.386/0001-04"/>
    <s v="RAMIRES &amp; CAETANO NEGÓCIOS IMOBILIÁRIOS LTDA"/>
  </r>
  <r>
    <s v="421250"/>
    <s v="750.407.607-44"/>
    <n v="75040760744"/>
    <x v="119"/>
    <s v="Condomínio Ingá Beira Mar"/>
    <s v="903"/>
    <s v="Comissão"/>
    <x v="0"/>
    <s v="18/02/2025"/>
    <s v="17/02/2025"/>
    <s v="18/02/2025"/>
    <x v="6"/>
    <n v="3000"/>
    <s v="391.453.797-34"/>
    <s v="Elci De Sá"/>
  </r>
  <r>
    <s v="410086"/>
    <s v="769.313.747-53"/>
    <n v="76931374753"/>
    <x v="120"/>
    <s v="Edificio Vitoria"/>
    <s v="1"/>
    <s v="Comissão"/>
    <x v="1"/>
    <s v="19/09/2024"/>
    <m/>
    <m/>
    <x v="5"/>
    <n v="2988.89"/>
    <s v="340.299.667-72"/>
    <s v="Maria Candida Dantas Vaz"/>
  </r>
  <r>
    <s v="410086"/>
    <s v="769.313.747-53"/>
    <n v="76931374753"/>
    <x v="120"/>
    <s v="Edificio Vitoria"/>
    <s v="1"/>
    <s v="Comissão"/>
    <x v="0"/>
    <s v="19/09/2024"/>
    <s v="23/09/2024"/>
    <s v="24/09/2024"/>
    <x v="2"/>
    <n v="2988.89"/>
    <s v="330.094.737-53"/>
    <s v="Hercílio Moniz Dantas"/>
  </r>
  <r>
    <s v="410086"/>
    <s v="769.313.747-53"/>
    <n v="76931374753"/>
    <x v="120"/>
    <s v="Edificio Vitoria"/>
    <s v="1"/>
    <s v="Comissão"/>
    <x v="0"/>
    <s v="19/09/2024"/>
    <s v="18/09/2024"/>
    <s v="20/09/2024"/>
    <x v="2"/>
    <n v="2988.89"/>
    <s v="720.339.247-34"/>
    <s v="Arlene Dantas Caricchio"/>
  </r>
  <r>
    <s v="410086"/>
    <s v="769.313.747-53"/>
    <n v="76931374753"/>
    <x v="120"/>
    <s v="Edificio Vitoria"/>
    <s v="1"/>
    <s v="Comissão"/>
    <x v="0"/>
    <s v="19/09/2024"/>
    <s v="19/09/2024"/>
    <s v="20/09/2024"/>
    <x v="2"/>
    <n v="2988.89"/>
    <s v="340.299.667-72"/>
    <s v="Maria Candida Dantas Vaz"/>
  </r>
  <r>
    <s v="416028"/>
    <s v="780.788.068-68"/>
    <n v="78078806868"/>
    <x v="121"/>
    <s v="Terramarine Icaraí Residence Club"/>
    <s v="1109 Mare"/>
    <s v="Comissão"/>
    <x v="0"/>
    <s v="27/01/2025"/>
    <s v="24/01/2025"/>
    <s v="25/01/2025"/>
    <x v="4"/>
    <n v="9903.35"/>
    <s v="24.591.942/0001-50"/>
    <s v="CONSTRUTEC CONSTRUÇÃO E NEGÓCIOS IMOBILIÁRIOS LTDA"/>
  </r>
  <r>
    <s v="CREDIMORAR EM 29-10-2024"/>
    <s v="781.722.507-97"/>
    <n v="78172250797"/>
    <x v="122"/>
    <s v="CREDIMORAR"/>
    <s v="103527 e 104776"/>
    <s v="Financiamento"/>
    <x v="0"/>
    <s v="31/10/2024"/>
    <s v="30/10/2024"/>
    <s v="31/10/2024"/>
    <x v="9"/>
    <n v="1616.55"/>
    <s v="53.919.386/0001-04"/>
    <s v="RAMIRES &amp; CAETANO NEGOCIOS IMOBILIARIOS LTDA"/>
  </r>
  <r>
    <s v="PV 412874"/>
    <s v="781.722.507-97"/>
    <n v="78172250797"/>
    <x v="122"/>
    <s v="Florence Residencial"/>
    <s v="1201"/>
    <s v="Comissão"/>
    <x v="0"/>
    <s v="11/11/2024"/>
    <s v="11/11/2024"/>
    <s v="12/11/2024"/>
    <x v="1"/>
    <n v="4500"/>
    <s v="678.156.937-68"/>
    <s v="Ana Tereza Antonio De Mattos"/>
  </r>
  <r>
    <s v="400266"/>
    <s v="781.722.507-97"/>
    <n v="78172250797"/>
    <x v="122"/>
    <s v="Secundário"/>
    <m/>
    <s v="Venda"/>
    <x v="0"/>
    <s v="28/06/2024"/>
    <s v="27/06/2024"/>
    <s v="28/06/2024"/>
    <x v="8"/>
    <n v="15500"/>
    <s v="080.706.087-90"/>
    <s v="Fabricio Silva Bernardo De Souza"/>
  </r>
  <r>
    <s v="Jardim dos Manacás 506"/>
    <s v="781.722.507-97"/>
    <n v="78172250797"/>
    <x v="122"/>
    <s v="Primario"/>
    <s v="506"/>
    <s v="Venda"/>
    <x v="1"/>
    <s v="21/10/2024"/>
    <m/>
    <m/>
    <x v="5"/>
    <n v="10400"/>
    <s v="110.493.567-80"/>
    <s v="ROBERTA MARINHO DA SILVA"/>
  </r>
  <r>
    <s v="Jardim dos Manacás 506"/>
    <s v="781.722.507-97"/>
    <n v="78172250797"/>
    <x v="122"/>
    <s v="Primario"/>
    <s v="506"/>
    <s v="Venda"/>
    <x v="0"/>
    <s v="24/10/2024"/>
    <s v="23/10/2024"/>
    <s v="24/10/2024"/>
    <x v="9"/>
    <n v="10400"/>
    <s v="110.493.567-80"/>
    <s v="ROBERTA MARINHO DA SILVA"/>
  </r>
  <r>
    <s v="419642"/>
    <s v="781.722.507-97"/>
    <n v="78172250797"/>
    <x v="122"/>
    <s v="Jardim dos Manacás"/>
    <s v="804"/>
    <s v="Comissão"/>
    <x v="0"/>
    <s v="10/01/2025"/>
    <s v="09/01/2025"/>
    <s v="10/01/2025"/>
    <x v="4"/>
    <n v="8400"/>
    <s v="111.745.677-32"/>
    <s v="Danielle Lima De Siqueira"/>
  </r>
  <r>
    <s v="409714"/>
    <s v="781.722.507-97"/>
    <n v="78172250797"/>
    <x v="122"/>
    <s v="DUETTO JARDIM ICARAÍ"/>
    <s v="1202"/>
    <s v="Comissão"/>
    <x v="0"/>
    <s v="16/09/2024"/>
    <s v="16/09/2024"/>
    <s v="17/09/2024"/>
    <x v="2"/>
    <n v="6520"/>
    <s v="24.591.942/0001-50"/>
    <s v="CONSTRUTEC CONSTRUÇÃO E NEGÓCIOS IMOBILIÁRIOS LTDA"/>
  </r>
  <r>
    <s v="417508"/>
    <s v="781.722.507-97"/>
    <n v="78172250797"/>
    <x v="122"/>
    <s v="Pronto"/>
    <s v="902"/>
    <s v="Prontos"/>
    <x v="0"/>
    <s v="23/12/2024"/>
    <s v="19/12/2024"/>
    <s v="20/12/2024"/>
    <x v="10"/>
    <n v="3000"/>
    <s v="758.191.987-00"/>
    <s v="Carlos Menna Barreto Junior"/>
  </r>
  <r>
    <s v="LOC 1036690 -1009247 e 1057322"/>
    <s v="781.722.507-97"/>
    <n v="78172250797"/>
    <x v="122"/>
    <s v="Locação"/>
    <s v="1036690 -1009247 e 1057322"/>
    <s v="Locação"/>
    <x v="0"/>
    <s v="14/03/2025"/>
    <s v="14/03/2025"/>
    <s v="15/03/2025"/>
    <x v="11"/>
    <n v="900"/>
    <s v="53.919.386/0001-04"/>
    <s v="RAMIRES &amp; CAETANO NEGÓCIOS IMOBILIÁRIOS LTDA"/>
  </r>
  <r>
    <s v="418958"/>
    <s v="781.722.507-97"/>
    <n v="78172250797"/>
    <x v="122"/>
    <s v="DUETTO JARDIM ICARAÍ"/>
    <s v="1303"/>
    <s v="Comissão"/>
    <x v="0"/>
    <s v="13/03/2025"/>
    <s v="13/03/2025"/>
    <s v="14/03/2025"/>
    <x v="11"/>
    <n v="7373.02"/>
    <s v="24.591.942/0001-50"/>
    <s v="CONSTRUTEC CONSTRUÇÃO E NEGÓCIOS IMOBILIÁRIOS LTDA"/>
  </r>
  <r>
    <s v="419253"/>
    <s v="781.722.507-97"/>
    <n v="78172250797"/>
    <x v="122"/>
    <s v="Ritz 500"/>
    <s v="701"/>
    <s v="Comissão"/>
    <x v="0"/>
    <s v="22/01/2025"/>
    <s v="17/01/2025"/>
    <s v="18/01/2025"/>
    <x v="4"/>
    <n v="14000"/>
    <s v="092.917.597-24"/>
    <s v="Jose Ricardo Iocken Azeredo"/>
  </r>
  <r>
    <s v="416095"/>
    <s v="783.981.857-91"/>
    <n v="78398185791"/>
    <x v="123"/>
    <s v="FELICE RESIDENCE"/>
    <s v="1607"/>
    <s v="Comissão"/>
    <x v="0"/>
    <s v="13/11/2024"/>
    <s v="14/11/2024"/>
    <s v="16/11/2024"/>
    <x v="1"/>
    <n v="4100"/>
    <s v="832.707.607-87"/>
    <s v="Andrea Barreto Pereira"/>
  </r>
  <r>
    <s v="411490"/>
    <s v="783.981.857-91"/>
    <n v="78398185791"/>
    <x v="123"/>
    <s v="Vivenda De Icaraí"/>
    <s v="307 bl 01"/>
    <s v="Comissão"/>
    <x v="0"/>
    <s v="18/10/2024"/>
    <s v="17/10/2024"/>
    <s v="18/10/2024"/>
    <x v="9"/>
    <n v="3400"/>
    <s v="896.807.907-20"/>
    <s v="Gladys Vieira Grillo"/>
  </r>
  <r>
    <s v="412269"/>
    <s v="783.981.857-91"/>
    <n v="78398185791"/>
    <x v="123"/>
    <s v="Condomínio Santa Rita de Cassia"/>
    <s v="301"/>
    <s v="Comissão"/>
    <x v="0"/>
    <s v="31/01/2025"/>
    <s v="31/01/2025"/>
    <s v="01/02/2025"/>
    <x v="6"/>
    <n v="5500"/>
    <s v="088.080.937-00"/>
    <s v="Clarisse Franco Monteiro Viera Da Cruz"/>
  </r>
  <r>
    <s v="412269"/>
    <s v="783.981.857-91"/>
    <n v="78398185791"/>
    <x v="123"/>
    <s v="Condomínio Santa Rita de Cassia"/>
    <s v="301"/>
    <s v="Comissão"/>
    <x v="0"/>
    <s v="31/01/2025"/>
    <s v="30/01/2025"/>
    <s v="01/02/2025"/>
    <x v="6"/>
    <n v="5500"/>
    <s v="022.147.807-85"/>
    <s v="Germana Franco Monteiro"/>
  </r>
  <r>
    <s v="419833"/>
    <s v="791.429.747-04"/>
    <n v="79142974704"/>
    <x v="124"/>
    <s v="Edifício La Salle"/>
    <s v="603"/>
    <s v="Comissão"/>
    <x v="0"/>
    <s v="31/01/2025"/>
    <s v="31/01/2025"/>
    <s v="03/02/2025"/>
    <x v="6"/>
    <n v="3500"/>
    <s v="018.915.547-78"/>
    <s v="Edmara Fernandes Uchoa"/>
  </r>
  <r>
    <s v="414866"/>
    <s v="791.429.747-04"/>
    <n v="79142974704"/>
    <x v="124"/>
    <s v="Rua Itaguaí"/>
    <s v="143"/>
    <s v="Comissão"/>
    <x v="1"/>
    <s v="27/01/2025"/>
    <m/>
    <m/>
    <x v="5"/>
    <n v="4000"/>
    <s v="640.799.887-53"/>
    <s v="Edna Socorro Da Silva Nascimento"/>
  </r>
  <r>
    <s v="409657"/>
    <s v="810.223.017-72"/>
    <n v="81022301772"/>
    <x v="125"/>
    <s v="ÍON ICARAÍ"/>
    <s v="1602"/>
    <s v="Comissão"/>
    <x v="0"/>
    <s v="24/09/2024"/>
    <s v="24/09/2024"/>
    <s v="25/09/2024"/>
    <x v="2"/>
    <n v="14933.31"/>
    <s v="24.591.942/0001-50"/>
    <s v="CONSTRUTEC CONSTRUÇÃO E NEGÓCIOS IMOBILIÁRIOS LTDA"/>
  </r>
  <r>
    <s v="408758"/>
    <s v="810.223.017-72"/>
    <n v="81022301772"/>
    <x v="125"/>
    <s v="TRIUNFO"/>
    <s v="202"/>
    <s v="Comissão"/>
    <x v="0"/>
    <s v="04/09/2024"/>
    <s v="04/09/2024"/>
    <s v="05/09/2024"/>
    <x v="2"/>
    <n v="25454"/>
    <s v="24.591.942/0001-50"/>
    <s v="CONSTRUTEC CONSTRUÇÃO E NEGÓCIOS IMOBILIÁRIOS LTDA"/>
  </r>
  <r>
    <s v="399177"/>
    <s v="823.420.837-34"/>
    <n v="82342083734"/>
    <x v="126"/>
    <s v="Edifício Praia Dófir"/>
    <s v="302"/>
    <s v="Venda"/>
    <x v="0"/>
    <s v="18/04/2024"/>
    <s v="18/04/2024"/>
    <s v="19/04/2024"/>
    <x v="12"/>
    <n v="2150"/>
    <s v="548.286.867-20"/>
    <s v="Maria Celilia de Souza Ribeiro"/>
  </r>
  <r>
    <s v="395873"/>
    <s v="823.420.837-34"/>
    <n v="82342083734"/>
    <x v="126"/>
    <s v="Residencial Novo Jardim"/>
    <s v="1704"/>
    <s v="Comissão"/>
    <x v="0"/>
    <s v="16/05/2024"/>
    <s v="15/05/2024"/>
    <s v="16/05/2024"/>
    <x v="13"/>
    <n v="5350"/>
    <s v="142.136.134-53"/>
    <s v="Maria da Luz Ferreira Xavier"/>
  </r>
  <r>
    <s v="411219"/>
    <s v="823.420.837-34"/>
    <n v="82342083734"/>
    <x v="126"/>
    <s v="Secundário"/>
    <s v="1501"/>
    <s v="Venda"/>
    <x v="0"/>
    <s v="25/10/2024"/>
    <s v="23/10/2024"/>
    <s v="24/10/2024"/>
    <x v="9"/>
    <n v="24000"/>
    <s v="068.754.027-50"/>
    <s v="Juter Isensse Neto"/>
  </r>
  <r>
    <s v="405488"/>
    <s v="827.351.667-91"/>
    <n v="82735166791"/>
    <x v="127"/>
    <s v="Secundário"/>
    <s v="202"/>
    <s v="Venda"/>
    <x v="0"/>
    <s v="25/07/2024"/>
    <s v="24/07/2024"/>
    <s v="25/07/2024"/>
    <x v="3"/>
    <n v="10350"/>
    <s v="455.126.127-00"/>
    <s v="Martius Vicente Rodrigues Y Rodrigues"/>
  </r>
  <r>
    <s v="403685"/>
    <s v="827.351.667-91"/>
    <n v="82735166791"/>
    <x v="127"/>
    <s v="Edifício São Pedro"/>
    <s v="205"/>
    <s v="Comissão"/>
    <x v="0"/>
    <s v="08/07/2024"/>
    <s v="08/07/2024"/>
    <s v="09/07/2024"/>
    <x v="3"/>
    <n v="3000"/>
    <s v="490.985.787-72"/>
    <s v="Marco Antonio Guasti Conti"/>
  </r>
  <r>
    <s v="414189"/>
    <s v="827.351.667-91"/>
    <n v="82735166791"/>
    <x v="127"/>
    <s v="CALLE MAGGIORE"/>
    <s v="706"/>
    <s v="Comissão"/>
    <x v="0"/>
    <s v="29/10/2024"/>
    <s v="29/10/2024"/>
    <s v="30/10/2024"/>
    <x v="9"/>
    <n v="6800"/>
    <s v="020.384.077-11"/>
    <s v="João Maurício Santareli Manno"/>
  </r>
  <r>
    <s v="417330"/>
    <s v="827.351.667-91"/>
    <n v="82735166791"/>
    <x v="127"/>
    <s v="Edifíco Fontainebleau"/>
    <s v="802"/>
    <s v="Comissão"/>
    <x v="0"/>
    <s v="09/12/2024"/>
    <s v="06/12/2024"/>
    <s v="07/12/2024"/>
    <x v="10"/>
    <n v="4440"/>
    <s v="366.999.007-06"/>
    <s v="Ricardo Gonçalves Puppin"/>
  </r>
  <r>
    <s v="411176"/>
    <s v="827.351.667-91"/>
    <n v="82735166791"/>
    <x v="127"/>
    <s v="Bella Vita"/>
    <s v="605"/>
    <s v="Comissão"/>
    <x v="0"/>
    <s v="08/01/2025"/>
    <s v="07/01/2025"/>
    <s v="08/01/2025"/>
    <x v="4"/>
    <n v="6000"/>
    <s v="087.287.567-97"/>
    <s v="Leandro Castro Dias Costa"/>
  </r>
  <r>
    <s v="419591"/>
    <s v="827.351.667-91"/>
    <n v="82735166791"/>
    <x v="127"/>
    <s v="Christiano Ottoni"/>
    <s v="1008"/>
    <s v="Comissão"/>
    <x v="0"/>
    <s v="04/02/2025"/>
    <s v="04/02/2025"/>
    <s v="05/02/2025"/>
    <x v="6"/>
    <n v="3000"/>
    <s v="475.712.507-06"/>
    <s v="Ney Carvalho Bitton"/>
  </r>
  <r>
    <s v="420269"/>
    <s v="827.351.667-91"/>
    <n v="82735166791"/>
    <x v="127"/>
    <s v="Condomínio do Edifício Costa Azul"/>
    <s v="1101"/>
    <s v="Comissão"/>
    <x v="0"/>
    <s v="12/02/2025"/>
    <s v="10/02/2025"/>
    <s v="11/02/2025"/>
    <x v="6"/>
    <n v="4100"/>
    <s v="281.925.087-49"/>
    <s v="Anabela Romilda D' Elia Galhardo"/>
  </r>
  <r>
    <s v="420269"/>
    <s v="827.351.667-91"/>
    <n v="82735166791"/>
    <x v="127"/>
    <s v="Condomínio do Edifício Costa Azul"/>
    <s v="1101"/>
    <s v="Comissão"/>
    <x v="0"/>
    <s v="12/02/2025"/>
    <s v="11/02/2025"/>
    <s v="12/02/2025"/>
    <x v="6"/>
    <n v="4100"/>
    <s v="475.708.227-49"/>
    <s v="Vitor Henrique D' Elia Galhardo"/>
  </r>
  <r>
    <s v="420269"/>
    <s v="827.351.667-91"/>
    <n v="82735166791"/>
    <x v="127"/>
    <s v="Condomínio do Edifício Costa Azul"/>
    <s v="1101"/>
    <s v="Comissão"/>
    <x v="0"/>
    <s v="12/02/2025"/>
    <s v="11/02/2025"/>
    <s v="12/02/2025"/>
    <x v="6"/>
    <n v="4100"/>
    <s v="515.022.247-04"/>
    <s v="Vicente Henrique D' Elia Galhardo"/>
  </r>
  <r>
    <s v="414342"/>
    <s v="827.388.827-49"/>
    <n v="82738882749"/>
    <x v="128"/>
    <s v="Rua Doutor Francisco Cazes, 242"/>
    <s v="242"/>
    <s v="Comissão"/>
    <x v="0"/>
    <s v="01/11/2024"/>
    <s v="01/11/2024"/>
    <s v="04/11/2024"/>
    <x v="1"/>
    <n v="3250"/>
    <s v="010.804.567-67"/>
    <s v="Danielle Sampaio Cordeiro"/>
  </r>
  <r>
    <s v="399496"/>
    <s v="827.388.827-49"/>
    <n v="82738882749"/>
    <x v="128"/>
    <s v="Edifício Ápice"/>
    <s v="802"/>
    <s v="Comissão"/>
    <x v="0"/>
    <s v="17/05/2024"/>
    <s v="17/05/2024"/>
    <s v="19/05/2024"/>
    <x v="13"/>
    <n v="8160"/>
    <s v="326.093.706-44"/>
    <s v="Humberto Luiz De Oliveira"/>
  </r>
  <r>
    <s v="404911"/>
    <s v="827.388.827-49"/>
    <n v="82738882749"/>
    <x v="128"/>
    <s v="Reserva Itaipu"/>
    <s v="Casa 16"/>
    <s v="Comissão"/>
    <x v="0"/>
    <s v="13/11/2024"/>
    <s v="14/11/2024"/>
    <s v="16/11/2024"/>
    <x v="1"/>
    <n v="2150"/>
    <s v="19.945.029/0001-74"/>
    <s v="Acil Construcoes E Imoveis Ltda - Me - Grupo Aceplan"/>
  </r>
  <r>
    <s v="406304"/>
    <s v="827.388.827-49"/>
    <n v="82738882749"/>
    <x v="128"/>
    <s v="Secundário"/>
    <m/>
    <s v="Venda"/>
    <x v="0"/>
    <s v="29/07/2024"/>
    <s v="26/07/2024"/>
    <s v="27/07/2024"/>
    <x v="3"/>
    <n v="1750"/>
    <s v="883.838.147-04"/>
    <s v="Bruno Costa Malta"/>
  </r>
  <r>
    <s v="412120"/>
    <s v="827.388.827-49"/>
    <n v="82738882749"/>
    <x v="128"/>
    <s v="Flat Service"/>
    <s v="501 bl 01"/>
    <s v="Comissão"/>
    <x v="0"/>
    <s v="04/10/2024"/>
    <s v="03/10/2024"/>
    <s v="04/10/2024"/>
    <x v="9"/>
    <n v="1750"/>
    <s v="034.101.007-33"/>
    <s v="Andrea Cristina Montes Da Luz Frickman"/>
  </r>
  <r>
    <s v="399762"/>
    <s v="827.388.827-49"/>
    <n v="82738882749"/>
    <x v="128"/>
    <s v="SOLAR CLUBE DAS PRAIAS"/>
    <s v="603"/>
    <s v="Comissão"/>
    <x v="0"/>
    <s v="03/07/2024"/>
    <s v="03/07/2024"/>
    <s v="04/07/2024"/>
    <x v="3"/>
    <n v="3000"/>
    <s v="729.159.607-63"/>
    <s v="EDSON PAES TAVARES"/>
  </r>
  <r>
    <s v="399778"/>
    <s v="827.388.827-49"/>
    <n v="82738882749"/>
    <x v="128"/>
    <s v="Residencial La Parva"/>
    <s v="1303"/>
    <s v="Comissão"/>
    <x v="0"/>
    <s v="05/09/2024"/>
    <s v="04/09/2024"/>
    <s v="05/09/2024"/>
    <x v="2"/>
    <n v="1475"/>
    <s v="116.512.037-25"/>
    <s v="Grace Machado Miranda"/>
  </r>
  <r>
    <s v="414342"/>
    <s v="827.388.827-49"/>
    <n v="82738882749"/>
    <x v="128"/>
    <s v="Rua Doutor Francisco Cazes, 242"/>
    <s v="242"/>
    <s v="Comissão"/>
    <x v="1"/>
    <s v="04/12/2024"/>
    <m/>
    <m/>
    <x v="5"/>
    <n v="3250"/>
    <s v="010.804.567-67"/>
    <s v="Danielle Sampaio Cordeiro"/>
  </r>
  <r>
    <s v="414342"/>
    <s v="827.388.827-49"/>
    <n v="82738882749"/>
    <x v="128"/>
    <s v="Rua Doutor Francisco Cazes, 242"/>
    <s v="242"/>
    <s v="Comissão"/>
    <x v="0"/>
    <s v="05/12/2024"/>
    <s v="04/12/2024"/>
    <s v="05/12/2024"/>
    <x v="10"/>
    <n v="3250"/>
    <s v="010.804.567-67"/>
    <s v="Danielle Sampaio Cordeiro"/>
  </r>
  <r>
    <s v="408738"/>
    <s v="827.388.827-49"/>
    <n v="82738882749"/>
    <x v="128"/>
    <s v="Secundário"/>
    <m/>
    <s v="Venda"/>
    <x v="0"/>
    <s v="06/09/2024"/>
    <s v="06/09/2024"/>
    <s v="07/09/2024"/>
    <x v="2"/>
    <n v="5200"/>
    <s v="076.936.287-70"/>
    <s v="Edna Rejane Camara"/>
  </r>
  <r>
    <s v="412120"/>
    <s v="827.388.827-49"/>
    <n v="82738882749"/>
    <x v="128"/>
    <s v="Flat Service"/>
    <s v="501 bl 01"/>
    <s v="Comissão"/>
    <x v="0"/>
    <s v="11/12/2024"/>
    <s v="12/12/2024"/>
    <s v="13/12/2024"/>
    <x v="10"/>
    <n v="1750"/>
    <s v="034.101.007-33"/>
    <s v="Andrea Cristina Montes Da Luz Frickman"/>
  </r>
  <r>
    <s v="CREDIPRONTO EM  03/01/2025"/>
    <s v="827.388.827-49"/>
    <n v="82738882749"/>
    <x v="128"/>
    <s v="Financiamento"/>
    <m/>
    <s v="Financiamento"/>
    <x v="0"/>
    <s v="07/01/2025"/>
    <s v="06/01/2025"/>
    <s v="07/01/2025"/>
    <x v="4"/>
    <n v="934.5"/>
    <s v="24.591.942/0001-50"/>
    <s v="CONSTRUTEC CONSTRUÇÃO E NEGÓCIOS IMOBILIÁRIOS LTDA"/>
  </r>
  <r>
    <s v="405980"/>
    <s v="827.388.827-49"/>
    <n v="82738882749"/>
    <x v="128"/>
    <s v="Condomínio Chami D'or"/>
    <s v="1302"/>
    <s v="Comissão"/>
    <x v="0"/>
    <s v="21/08/2024"/>
    <s v="21/08/2024"/>
    <s v="22/08/2024"/>
    <x v="0"/>
    <n v="2250"/>
    <s v="391.352.257-34"/>
    <s v="Jose Augusto Barreto Grillo"/>
  </r>
  <r>
    <s v="419296"/>
    <s v="827.388.827-49"/>
    <n v="82738882749"/>
    <x v="128"/>
    <s v="Jardim Dos Arcos"/>
    <s v="606"/>
    <s v="Comissão"/>
    <x v="0"/>
    <s v="28/01/2025"/>
    <s v="27/01/2025"/>
    <s v="28/01/2025"/>
    <x v="4"/>
    <n v="3500"/>
    <s v="119.811.407-00"/>
    <s v="Zuleica Zulmira Carvalho Dos Santos"/>
  </r>
  <r>
    <s v="01"/>
    <s v="855.683.337-34"/>
    <n v="85568333734"/>
    <x v="129"/>
    <s v="Sou + Icaraí"/>
    <s v="902"/>
    <s v="Revenda"/>
    <x v="0"/>
    <s v="15/03/2024"/>
    <s v="12/03/2024"/>
    <s v="13/03/2024"/>
    <x v="7"/>
    <n v="6772.8"/>
    <s v="151.391.207-04"/>
    <s v="GABRIEL ESTABILE ANTUNES SANTOS"/>
  </r>
  <r>
    <s v="398574"/>
    <s v="855.683.337-34"/>
    <n v="85568333734"/>
    <x v="129"/>
    <s v="Rua Tupinambás"/>
    <s v="100"/>
    <s v="Venda"/>
    <x v="0"/>
    <s v="08/05/2024"/>
    <s v="07/05/2024"/>
    <s v="08/05/2024"/>
    <x v="13"/>
    <n v="3125"/>
    <s v="020.797.047-53"/>
    <s v="Maria Magdalena Da Silva Kane"/>
  </r>
  <r>
    <s v="398574"/>
    <s v="855.683.337-34"/>
    <n v="85568333734"/>
    <x v="129"/>
    <s v="Rua Tupinambás"/>
    <s v="100"/>
    <s v="Venda"/>
    <x v="0"/>
    <s v="08/05/2024"/>
    <s v="07/05/2024"/>
    <s v="08/05/2024"/>
    <x v="13"/>
    <n v="3125"/>
    <s v="016.334.277-65"/>
    <s v="KARLA KANE DE SOUSA"/>
  </r>
  <r>
    <s v="398574"/>
    <s v="855.683.337-34"/>
    <n v="85568333734"/>
    <x v="129"/>
    <s v="Rua Tupinambás"/>
    <s v="100"/>
    <s v="Venda"/>
    <x v="0"/>
    <s v="08/05/2024"/>
    <s v="07/05/2024"/>
    <s v="08/05/2024"/>
    <x v="13"/>
    <n v="3125"/>
    <s v="031.237.427-50"/>
    <s v="ROBERTO DA SILVA KANE"/>
  </r>
  <r>
    <s v="398574"/>
    <s v="855.683.337-34"/>
    <n v="85568333734"/>
    <x v="129"/>
    <s v="Rua Tupinambás"/>
    <s v="100"/>
    <s v="Venda"/>
    <x v="0"/>
    <s v="08/05/2024"/>
    <s v="07/05/2024"/>
    <s v="08/05/2024"/>
    <x v="13"/>
    <n v="3125"/>
    <s v="014.897.867-32"/>
    <s v="CYNTHIA HELENA DA SILVA KANE"/>
  </r>
  <r>
    <s v="412076"/>
    <s v="855.683.337-34"/>
    <n v="85568333734"/>
    <x v="129"/>
    <s v="Secundário"/>
    <s v="1402"/>
    <s v="Venda"/>
    <x v="0"/>
    <s v="18/11/2024"/>
    <s v="14/11/2024"/>
    <s v="16/11/2024"/>
    <x v="1"/>
    <n v="4401.82"/>
    <s v="783.995.727-72"/>
    <s v="Jean Claude Blaffeder"/>
  </r>
  <r>
    <s v="403323"/>
    <s v="855.683.337-34"/>
    <n v="85568333734"/>
    <x v="129"/>
    <s v="Condomínio Portal do Verde"/>
    <s v="101"/>
    <s v="Comissão"/>
    <x v="0"/>
    <s v="15/08/2024"/>
    <s v="13/08/2024"/>
    <s v="14/08/2024"/>
    <x v="0"/>
    <n v="3000"/>
    <s v="864.868.027-15"/>
    <s v="Eduardo Sant Anna Dos Reis"/>
  </r>
  <r>
    <s v="410253"/>
    <s v="855.683.337-34"/>
    <n v="85568333734"/>
    <x v="129"/>
    <s v="ÍON ICARAÍ"/>
    <s v="205"/>
    <s v="Comissão"/>
    <x v="0"/>
    <s v="24/09/2024"/>
    <s v="24/09/2024"/>
    <s v="25/09/2024"/>
    <x v="2"/>
    <n v="7817.76"/>
    <s v="24.591.942/0001-50"/>
    <s v="CONSTRUTEC CONSTRUÇÃO E NEGÓCIOS IMOBILIÁRIOS LTDA"/>
  </r>
  <r>
    <s v="406765"/>
    <s v="855.683.337-34"/>
    <n v="85568333734"/>
    <x v="129"/>
    <s v="ANDRE VICTOR II"/>
    <s v="703"/>
    <s v="Comissão"/>
    <x v="0"/>
    <s v="03/12/2024"/>
    <s v="02/12/2024"/>
    <s v="03/12/2024"/>
    <x v="10"/>
    <n v="5800"/>
    <s v="020.797.047-53"/>
    <s v="Maria Magdalena Da Silva Kane"/>
  </r>
  <r>
    <s v="408593"/>
    <s v="855.683.337-34"/>
    <n v="85568333734"/>
    <x v="129"/>
    <s v="Edifício Rio D' Ouro"/>
    <s v="503"/>
    <s v="Comissão"/>
    <x v="0"/>
    <s v="23/09/2024"/>
    <s v="19/09/2024"/>
    <s v="20/09/2024"/>
    <x v="2"/>
    <n v="1865"/>
    <s v="095.823.517-13"/>
    <s v="Jeferson Da Silva Guzzo"/>
  </r>
  <r>
    <s v="414866"/>
    <s v="855.683.337-34"/>
    <n v="85568333734"/>
    <x v="129"/>
    <s v="Rua Itaguaí"/>
    <s v="143"/>
    <s v="Comissão"/>
    <x v="1"/>
    <s v="27/01/2025"/>
    <m/>
    <m/>
    <x v="5"/>
    <n v="8000"/>
    <s v="640.799.887-53"/>
    <s v="Edna Socorro Da Silva Nascimento"/>
  </r>
  <r>
    <s v="401209"/>
    <s v="860.067.387-91"/>
    <n v="86006738791"/>
    <x v="2"/>
    <s v="Mediterraneo Resort"/>
    <s v="312"/>
    <s v="Comissão"/>
    <x v="0"/>
    <s v="16/05/2024"/>
    <s v="15/05/2024"/>
    <s v="16/05/2024"/>
    <x v="13"/>
    <n v="5850"/>
    <s v="080.424.317-40"/>
    <s v="Raquel De Mattos Lamenza"/>
  </r>
  <r>
    <s v="395873"/>
    <s v="860.067.387-91"/>
    <n v="86006738791"/>
    <x v="2"/>
    <s v="Residencial Novo Jardim"/>
    <s v="1704"/>
    <s v="Comissão"/>
    <x v="0"/>
    <s v="16/05/2024"/>
    <s v="15/05/2024"/>
    <s v="16/05/2024"/>
    <x v="13"/>
    <n v="5350"/>
    <s v="142.136.134-53"/>
    <s v="Maria da Luz Ferreira Xavier"/>
  </r>
  <r>
    <s v="401929"/>
    <s v="860.067.387-91"/>
    <n v="86006738791"/>
    <x v="2"/>
    <s v="Villaggio dei Fiori"/>
    <s v="1303"/>
    <s v="Comissão"/>
    <x v="0"/>
    <s v="07/06/2024"/>
    <s v="07/06/2024"/>
    <s v="08/06/2024"/>
    <x v="8"/>
    <n v="7050"/>
    <s v="006.612.617-78"/>
    <s v="CATIA PEIXOTO DE TOLEDO"/>
  </r>
  <r>
    <s v="402860"/>
    <s v="860.067.387-91"/>
    <n v="86006738791"/>
    <x v="2"/>
    <s v="Novo Jardim"/>
    <s v="1703"/>
    <s v="Comissão"/>
    <x v="0"/>
    <s v="25/06/2024"/>
    <s v="25/06/2024"/>
    <s v="26/06/2024"/>
    <x v="8"/>
    <n v="5450"/>
    <s v="219.856.777-68"/>
    <s v="Neusa Pereira Silva"/>
  </r>
  <r>
    <s v="405976"/>
    <s v="860.067.387-91"/>
    <n v="86006738791"/>
    <x v="2"/>
    <s v="Conjunto Residencial Camilo Silva"/>
    <s v="101"/>
    <s v="Comissão"/>
    <x v="0"/>
    <s v="31/07/2024"/>
    <s v="30/07/2024"/>
    <s v="31/07/2024"/>
    <x v="3"/>
    <n v="1525"/>
    <s v="055.682.987-50"/>
    <s v="Maria Da Conceição Ribeiro Dos Santos"/>
  </r>
  <r>
    <s v="406995"/>
    <s v="860.067.387-91"/>
    <n v="86006738791"/>
    <x v="2"/>
    <s v="CALLE MAGGIORE"/>
    <s v="1306"/>
    <s v="Comissão"/>
    <x v="0"/>
    <s v="02/08/2024"/>
    <s v="31/07/2024"/>
    <s v="01/08/2024"/>
    <x v="0"/>
    <n v="6800"/>
    <s v="057.219.017-48"/>
    <s v="Carlos Augusto Leal Ferreira"/>
  </r>
  <r>
    <s v="405377"/>
    <s v="860.067.387-91"/>
    <n v="86006738791"/>
    <x v="2"/>
    <s v="VILLAGGIO DEI FIORI"/>
    <s v="206"/>
    <s v="Comissão"/>
    <x v="0"/>
    <s v="15/08/2024"/>
    <s v="09/08/2024"/>
    <s v="10/08/2024"/>
    <x v="0"/>
    <n v="4300"/>
    <s v="079.933.577-05"/>
    <s v="Paula Fernanda De Maria Botelho"/>
  </r>
  <r>
    <s v="410612"/>
    <s v="860.067.387-91"/>
    <n v="86006738791"/>
    <x v="2"/>
    <s v="New Soho"/>
    <s v="305"/>
    <s v="Comissão"/>
    <x v="0"/>
    <s v="18/10/2024"/>
    <s v="18/10/2024"/>
    <s v="19/10/2024"/>
    <x v="9"/>
    <n v="9795"/>
    <s v="323.479.527-49"/>
    <s v="Maria Da Conceição Almeida Rubim"/>
  </r>
  <r>
    <s v="405724"/>
    <s v="860.067.387-91"/>
    <n v="86006738791"/>
    <x v="2"/>
    <s v="VILLAGGIO DEI FIORI"/>
    <s v="806"/>
    <s v="Comissão"/>
    <x v="0"/>
    <s v="16/07/2024"/>
    <s v="17/07/2024"/>
    <s v="18/07/2024"/>
    <x v="3"/>
    <n v="4150"/>
    <s v="056.563.407-08"/>
    <s v="Paula Marisa Da Cunha Pacheco"/>
  </r>
  <r>
    <s v="411177"/>
    <s v="860.067.387-91"/>
    <n v="86006738791"/>
    <x v="2"/>
    <s v="Ventura Niteroi"/>
    <s v="506"/>
    <s v="Comissão"/>
    <x v="0"/>
    <s v="03/12/2024"/>
    <s v="03/12/2024"/>
    <s v="04/12/2024"/>
    <x v="10"/>
    <n v="6555"/>
    <s v="033.757.707-23"/>
    <s v="André Eduardo Mendonça Silva"/>
  </r>
  <r>
    <s v="413344"/>
    <s v="860.067.387-91"/>
    <n v="86006738791"/>
    <x v="2"/>
    <s v="Castelnuevo"/>
    <s v="303"/>
    <s v="Comissão"/>
    <x v="0"/>
    <s v="24/10/2024"/>
    <s v="22/10/2024"/>
    <s v="23/10/2024"/>
    <x v="9"/>
    <n v="4500"/>
    <s v="001.930.667-93"/>
    <s v="Rosana Rocha Rodrigues Laterça De Almeida"/>
  </r>
  <r>
    <s v="418230"/>
    <s v="860.067.387-91"/>
    <n v="86006738791"/>
    <x v="2"/>
    <s v="Condomínio Do Edificio Oceano"/>
    <s v="303"/>
    <s v="Comissão"/>
    <x v="0"/>
    <s v="10/12/2024"/>
    <s v="09/12/2024"/>
    <s v="10/12/2024"/>
    <x v="10"/>
    <n v="3725"/>
    <s v="051.481.167-65"/>
    <s v="Ana Vieira Rangel Nunes"/>
  </r>
  <r>
    <s v="415411"/>
    <s v="860.067.387-91"/>
    <n v="86006738791"/>
    <x v="2"/>
    <s v="Condominio Chacara Itaguai"/>
    <s v="410"/>
    <s v="Comissão"/>
    <x v="0"/>
    <s v="13/01/2025"/>
    <s v="10/01/2025"/>
    <s v="11/01/2025"/>
    <x v="4"/>
    <n v="5000"/>
    <s v="032.988.827-71"/>
    <s v="Glauco De Medeiros"/>
  </r>
  <r>
    <s v="419833"/>
    <s v="860.067.387-91"/>
    <n v="86006738791"/>
    <x v="2"/>
    <s v="Edifício La Salle"/>
    <s v="603"/>
    <s v="Comissão"/>
    <x v="0"/>
    <s v="31/01/2025"/>
    <s v="31/01/2025"/>
    <s v="01/02/2025"/>
    <x v="6"/>
    <n v="7000"/>
    <s v="018.915.547-78"/>
    <s v="Edmara Fernandes Uchoa"/>
  </r>
  <r>
    <s v="419833"/>
    <s v="860.067.387-91"/>
    <n v="86006738791"/>
    <x v="2"/>
    <s v="Edifício La Salle"/>
    <s v="603"/>
    <s v="Comissão"/>
    <x v="0"/>
    <s v="31/01/2025"/>
    <s v="31/01/2025"/>
    <s v="01/02/2025"/>
    <x v="6"/>
    <n v="3500"/>
    <s v="018.915.547-78"/>
    <s v="Edmara Fernandes Uchoa"/>
  </r>
  <r>
    <s v="420662"/>
    <s v="860.067.387-91"/>
    <n v="86006738791"/>
    <x v="2"/>
    <s v="Condomínio Calle Sevilla"/>
    <s v="1003"/>
    <s v="Comissão"/>
    <x v="0"/>
    <s v="03/02/2025"/>
    <s v="31/01/2025"/>
    <s v="01/02/2025"/>
    <x v="6"/>
    <n v="5850"/>
    <s v="518.126.657-68"/>
    <s v="AECIO BIGI DE AQUINO"/>
  </r>
  <r>
    <s v="419601"/>
    <s v="860.067.387-91"/>
    <n v="86006738791"/>
    <x v="2"/>
    <s v="Quinta Dos Arcos"/>
    <s v="27"/>
    <s v="Comissão"/>
    <x v="0"/>
    <s v="06/02/2025"/>
    <s v="05/02/2025"/>
    <s v="06/02/2025"/>
    <x v="6"/>
    <n v="19500"/>
    <s v="197.800.877-53"/>
    <s v="Eduardo Carneiro Da Silva Santos"/>
  </r>
  <r>
    <s v="CREDIMORAR em 2025"/>
    <s v="860.067.387-91"/>
    <n v="86006738791"/>
    <x v="2"/>
    <s v="Financiamento"/>
    <s v="2025"/>
    <s v="Financiamento"/>
    <x v="0"/>
    <s v="07/02/2025"/>
    <s v="04/02/2025"/>
    <s v="05/02/2025"/>
    <x v="6"/>
    <n v="2696.63"/>
    <s v="53.919.386/0001-04"/>
    <s v="RAMIRES &amp; CAETANO NEGOCIOS IMOBILIARIOS LTDA"/>
  </r>
  <r>
    <s v="405976"/>
    <s v="860.067.387-91"/>
    <n v="86006738791"/>
    <x v="2"/>
    <s v="Conjunto Residencial Camilo Silva"/>
    <s v="101"/>
    <s v="Comissão"/>
    <x v="0"/>
    <s v="07/02/2025"/>
    <s v="04/02/2025"/>
    <s v="06/02/2025"/>
    <x v="6"/>
    <n v="1525"/>
    <s v="055.682.987-50"/>
    <s v="Maria Da Conceição Ribeiro Dos Santos"/>
  </r>
  <r>
    <s v="CREDIPRONTO EM 28/02/2025"/>
    <s v="860.067.387-91"/>
    <n v="86006738791"/>
    <x v="2"/>
    <s v="Financiamento"/>
    <m/>
    <s v="Financiamento"/>
    <x v="0"/>
    <s v="07/03/2025"/>
    <s v="28/02/2025"/>
    <s v="01/03/2025"/>
    <x v="11"/>
    <n v="2322.9"/>
    <s v="24.591.942/0001-50"/>
    <s v="CONSTRUTEC CONSTRUÇÃO E NEGÓCIOS IMOBILIÁRIOS LTDA"/>
  </r>
  <r>
    <s v="CREDIPRONTO EM 28/02/2025"/>
    <s v="860.067.387-91"/>
    <n v="86006738791"/>
    <x v="2"/>
    <s v="Financiamento"/>
    <m/>
    <s v="Financiamento"/>
    <x v="0"/>
    <s v="07/03/2025"/>
    <s v="28/02/2025"/>
    <s v="01/03/2025"/>
    <x v="11"/>
    <n v="2322.9"/>
    <s v="24.591.942/0001-50"/>
    <s v="CONSTRUTEC CONSTRUÇÃO E NEGÓCIOS IMOBILIÁRIOS LTDA"/>
  </r>
  <r>
    <s v="420392"/>
    <s v="860.067.387-91"/>
    <n v="86006738791"/>
    <x v="2"/>
    <s v="Edifício Ana Cláudia"/>
    <s v="503"/>
    <s v="Comissão"/>
    <x v="0"/>
    <s v="22/01/2025"/>
    <s v="21/01/2025"/>
    <s v="22/01/2025"/>
    <x v="4"/>
    <n v="3160"/>
    <s v="991.191.107-15"/>
    <s v="Paulo Henrique Pedretti Linharis"/>
  </r>
  <r>
    <s v="409708"/>
    <s v="860.067.387-91"/>
    <n v="86006738791"/>
    <x v="2"/>
    <s v="ÍON ICARAÍ"/>
    <s v="1402"/>
    <s v="Comissão"/>
    <x v="0"/>
    <s v="27/01/2025"/>
    <s v="24/01/2025"/>
    <s v="25/01/2025"/>
    <x v="4"/>
    <n v="14559.51"/>
    <s v="24.591.942/0001-50"/>
    <s v="CONSTRUTEC CONSTRUÇÃO E NEGÓCIOS IMOBILIÁRIOS LTDA"/>
  </r>
  <r>
    <s v="423267"/>
    <s v="860.067.387-91"/>
    <n v="86006738791"/>
    <x v="2"/>
    <s v="Pronto"/>
    <m/>
    <s v="Pronto"/>
    <x v="0"/>
    <s v="20/03/2025"/>
    <s v="20/03/2025"/>
    <s v="21/03/2025"/>
    <x v="11"/>
    <n v="10181.82"/>
    <s v="002.044.267-07"/>
    <s v="Cristiane Alves De Lima"/>
  </r>
  <r>
    <s v="423267"/>
    <s v="860.067.387-91"/>
    <n v="86006738791"/>
    <x v="2"/>
    <s v="Pronto"/>
    <m/>
    <s v="Pronto"/>
    <x v="0"/>
    <s v="20/03/2025"/>
    <s v="20/03/2025"/>
    <s v="21/03/2025"/>
    <x v="11"/>
    <n v="5090.91"/>
    <s v="002.044.267-07"/>
    <s v="Cristiane Alves De Lima"/>
  </r>
  <r>
    <s v="422654"/>
    <s v="860.067.387-91"/>
    <n v="86006738791"/>
    <x v="2"/>
    <s v="Villaggio Dei Fiori"/>
    <s v="1207"/>
    <s v="Comissão"/>
    <x v="0"/>
    <s v="24/02/2025"/>
    <s v="24/02/2025"/>
    <s v="25/02/2025"/>
    <x v="6"/>
    <n v="2375"/>
    <s v="088.930.537-48"/>
    <s v="Bruno Pessanha Franco"/>
  </r>
  <r>
    <s v="404429"/>
    <s v="867.674.887-04"/>
    <n v="86767488704"/>
    <x v="130"/>
    <s v="INGÁ IMPERIAL"/>
    <s v="301"/>
    <s v="Comissão"/>
    <x v="0"/>
    <s v="16/07/2024"/>
    <s v="12/07/2024"/>
    <s v="15/07/2024"/>
    <x v="3"/>
    <n v="11500"/>
    <s v="086.735.957-97"/>
    <s v="Mariana Lindenberg Gomes"/>
  </r>
  <r>
    <s v="409662"/>
    <s v="868.085.757-20"/>
    <n v="86808575720"/>
    <x v="131"/>
    <s v="ÍON ICARAÍ"/>
    <s v="1104"/>
    <s v="Comissão"/>
    <x v="0"/>
    <s v="24/09/2024"/>
    <s v="24/09/2024"/>
    <s v="25/09/2024"/>
    <x v="2"/>
    <n v="10345.790000000001"/>
    <s v="24.591.942/0001-50"/>
    <s v="CONSTRUTEC CONSTRUÇÃO E NEGÓCIOS IMOBILIÁRIOS LTDA"/>
  </r>
  <r>
    <s v="422216"/>
    <s v="868.085.757-20"/>
    <n v="86808575720"/>
    <x v="131"/>
    <s v="Estela"/>
    <s v="703 e 704"/>
    <s v="Comissão"/>
    <x v="0"/>
    <s v="12/03/2025"/>
    <s v="11/03/2025"/>
    <s v="12/03/2025"/>
    <x v="11"/>
    <n v="3700"/>
    <s v="514.027.187-72"/>
    <s v="Maria Tania De Albuquerque Costa"/>
  </r>
  <r>
    <s v="414956"/>
    <s v="868.085.757-20"/>
    <n v="86808575720"/>
    <x v="131"/>
    <s v="Pronto"/>
    <s v="603"/>
    <s v="Prontos"/>
    <x v="0"/>
    <s v="17/01/2025"/>
    <s v="16/01/2025"/>
    <s v="17/01/2025"/>
    <x v="4"/>
    <n v="3000"/>
    <s v="015.045.577-19"/>
    <s v="Janaina Castilho Azevedo"/>
  </r>
  <r>
    <s v="407436"/>
    <s v="873.192.927-34"/>
    <n v="87319292734"/>
    <x v="132"/>
    <s v="Rua B, 95 - Lote 95 - Recanto de Itaipua"/>
    <s v="Lote 95"/>
    <s v="Comissão"/>
    <x v="0"/>
    <s v="06/09/2024"/>
    <s v="04/09/2024"/>
    <s v="05/09/2024"/>
    <x v="2"/>
    <n v="7560"/>
    <s v="084.138.637-40"/>
    <s v="Flavia Rosalem Mensch"/>
  </r>
  <r>
    <s v="407436"/>
    <s v="873.192.927-34"/>
    <n v="87319292734"/>
    <x v="132"/>
    <s v="Rua B, 95 - Lote 95 - Recanto de Itaipua"/>
    <s v="Lote 95"/>
    <s v="Comissão"/>
    <x v="1"/>
    <s v="03/09/2024"/>
    <m/>
    <m/>
    <x v="5"/>
    <n v="7560"/>
    <s v="084.138.637-40"/>
    <s v="Flavia Rosalem Mensch"/>
  </r>
  <r>
    <s v="407436"/>
    <s v="873.192.927-34"/>
    <n v="87319292734"/>
    <x v="132"/>
    <s v="Rua B, 95 - Lote 95 - Recanto de Itaipua"/>
    <s v="Lote 95"/>
    <s v="Comissão"/>
    <x v="1"/>
    <s v="04/09/2024"/>
    <m/>
    <m/>
    <x v="5"/>
    <n v="7560"/>
    <s v="084.138.637-40"/>
    <s v="Flavia Rosalem Mensch"/>
  </r>
  <r>
    <s v="Edifício Paraíba"/>
    <s v="886.723.877-91"/>
    <n v="88672387791"/>
    <x v="133"/>
    <s v="Edifício Paraíba"/>
    <s v="207"/>
    <s v="Comissão"/>
    <x v="1"/>
    <s v="07/06/2024"/>
    <m/>
    <m/>
    <x v="5"/>
    <n v="7800"/>
    <s v="708.788.897-87"/>
    <s v="SIMONE LUZETE CUNHA"/>
  </r>
  <r>
    <s v="961532"/>
    <s v="886.723.877-91"/>
    <n v="88672387791"/>
    <x v="133"/>
    <s v="Edificio Praia D'Ofir"/>
    <s v="303"/>
    <s v="Comissão"/>
    <x v="0"/>
    <s v="14/06/2024"/>
    <s v="10/06/2024"/>
    <s v="11/06/2024"/>
    <x v="8"/>
    <n v="1900"/>
    <s v="032.267.097-71"/>
    <s v="TATHIANA PEREIRA CABRAL"/>
  </r>
  <r>
    <s v="Edifício Paraíba"/>
    <s v="886.723.877-91"/>
    <n v="88672387791"/>
    <x v="133"/>
    <s v="Edifício Paraíba"/>
    <s v="207"/>
    <s v="Comissão"/>
    <x v="0"/>
    <s v="11/06/2024"/>
    <s v="10/06/2024"/>
    <s v="11/06/2024"/>
    <x v="8"/>
    <n v="7800"/>
    <s v="708.788.897-87"/>
    <s v="SIMONE LUZETE CUNHA"/>
  </r>
  <r>
    <s v="961532"/>
    <s v="886.723.877-91"/>
    <n v="88672387791"/>
    <x v="133"/>
    <s v="Edificio Praia D'Ofir"/>
    <s v="303"/>
    <s v="Comissão"/>
    <x v="0"/>
    <s v="14/08/2024"/>
    <s v="09/08/2024"/>
    <s v="10/08/2024"/>
    <x v="0"/>
    <n v="1900"/>
    <s v="032.267.097-71"/>
    <s v="TATHIANA PEREIRA CABRAL"/>
  </r>
  <r>
    <s v="411763"/>
    <s v="886.723.877-91"/>
    <n v="88672387791"/>
    <x v="133"/>
    <s v="CONVIVA CAMBOINHAS LIFE"/>
    <s v="404 BL 01"/>
    <s v="Comissão"/>
    <x v="0"/>
    <s v="18/10/2024"/>
    <s v="18/10/2024"/>
    <s v="19/10/2024"/>
    <x v="9"/>
    <n v="6406.58"/>
    <s v="24.591.942/0001-50"/>
    <s v="CONSTRUTEC CONSTRUÇÃO E NEGÓCIOS IMOBILIÁRIOS LTDA"/>
  </r>
  <r>
    <s v="CREDIPRONTO EM 06/11/24"/>
    <s v="886.723.877-91"/>
    <n v="88672387791"/>
    <x v="133"/>
    <s v="CREDIPRONTO"/>
    <s v="."/>
    <s v="Financiamento"/>
    <x v="0"/>
    <s v="28/11/2024"/>
    <s v="28/11/2024"/>
    <s v="29/11/2024"/>
    <x v="1"/>
    <n v="578.85"/>
    <s v="24.591.942/0001-50"/>
    <s v="CONSTRUTEC CONSTRUÇÃO E NEGÓCIOS IMOBILIÁRIOS LTDA"/>
  </r>
  <r>
    <s v="Edifício Paraíba"/>
    <s v="886.723.877-91"/>
    <n v="88672387791"/>
    <x v="133"/>
    <s v="Edifício Paraíba"/>
    <s v="207"/>
    <s v="Comissão"/>
    <x v="1"/>
    <s v="31/05/2024"/>
    <m/>
    <m/>
    <x v="5"/>
    <n v="7800"/>
    <s v="708.788.897-87"/>
    <s v="SIMONE LUZETE CUNHA"/>
  </r>
  <r>
    <s v="Edifício Paraíba"/>
    <s v="886.723.877-91"/>
    <n v="88672387791"/>
    <x v="133"/>
    <s v="Edifício Paraíba"/>
    <s v="207"/>
    <s v="Comissão"/>
    <x v="1"/>
    <s v="05/06/2024"/>
    <m/>
    <m/>
    <x v="5"/>
    <n v="7800"/>
    <s v="708.788.897-87"/>
    <s v="SIMONE LUZETE CUNHA"/>
  </r>
  <r>
    <s v="417709"/>
    <s v="886.723.877-91"/>
    <n v="88672387791"/>
    <x v="133"/>
    <s v="Pronto"/>
    <s v="203"/>
    <s v="Prontos"/>
    <x v="0"/>
    <s v="20/12/2024"/>
    <s v="11/12/2024"/>
    <s v="12/12/2024"/>
    <x v="10"/>
    <n v="2894.55"/>
    <s v="084.859.667-67"/>
    <s v="Cristiane Oliveira Da Silveira Zarro"/>
  </r>
  <r>
    <s v="416351"/>
    <s v="886.723.877-91"/>
    <n v="88672387791"/>
    <x v="133"/>
    <s v="Condominio Quefren"/>
    <s v="601"/>
    <s v="Comissão"/>
    <x v="0"/>
    <s v="18/11/2024"/>
    <s v="18/11/2024"/>
    <s v="19/11/2024"/>
    <x v="1"/>
    <n v="3840"/>
    <s v="278.893.787-34"/>
    <s v="Joaquim Ricardo Pinto"/>
  </r>
  <r>
    <s v="408922"/>
    <s v="886.723.877-91"/>
    <n v="88672387791"/>
    <x v="133"/>
    <s v="Edificio Legus"/>
    <s v="1105"/>
    <s v="Comissão"/>
    <x v="0"/>
    <s v="29/08/2024"/>
    <s v="27/08/2024"/>
    <s v="28/08/2024"/>
    <x v="0"/>
    <n v="3000"/>
    <s v="675.520.807-87"/>
    <s v="Mariza Santos e Silva Leite"/>
  </r>
  <r>
    <s v="Loc - Rua Sto Amaro, casa 603"/>
    <s v="886.723.877-91"/>
    <n v="88672387791"/>
    <x v="133"/>
    <s v="Locação"/>
    <s v="603"/>
    <s v="Locação"/>
    <x v="0"/>
    <s v="20/12/2024"/>
    <s v="16/12/2024"/>
    <s v="17/12/2024"/>
    <x v="10"/>
    <n v="2000"/>
    <s v="53.919.386/0001-04"/>
    <s v="RAMIRES &amp; CAETANO NEGÓCIOS IMOBILIÁRIOS LTDA"/>
  </r>
  <r>
    <s v="LOC 1036690 -1009247 e 1057322"/>
    <s v="886.723.877-91"/>
    <n v="88672387791"/>
    <x v="133"/>
    <s v="Locação"/>
    <s v="1036690 -1009247 e 1057322"/>
    <s v="Locação"/>
    <x v="0"/>
    <s v="14/03/2025"/>
    <s v="14/03/2025"/>
    <s v="15/03/2025"/>
    <x v="11"/>
    <n v="1012.5"/>
    <s v="53.919.386/0001-04"/>
    <s v="RAMIRES &amp; CAETANO NEGÓCIOS IMOBILIÁRIOS LTDA"/>
  </r>
  <r>
    <s v="418844"/>
    <s v="886.723.877-91"/>
    <n v="88672387791"/>
    <x v="133"/>
    <s v="Edifício Maria Delgado"/>
    <s v="801"/>
    <s v="Comissão"/>
    <x v="0"/>
    <s v="23/12/2024"/>
    <s v="20/12/2024"/>
    <s v="21/12/2024"/>
    <x v="10"/>
    <n v="17500"/>
    <s v="209.421.767-15"/>
    <s v="Maria Aparecida De Moraes Siqueira Campos"/>
  </r>
  <r>
    <s v="423805"/>
    <s v="886.723.877-91"/>
    <n v="88672387791"/>
    <x v="133"/>
    <s v="Ín Icaraí"/>
    <s v="304"/>
    <s v="Comissão"/>
    <x v="0"/>
    <s v="19/03/2025"/>
    <s v="19/03/2025"/>
    <s v="20/03/2025"/>
    <x v="11"/>
    <n v="6408"/>
    <s v="24.591.942/0001-50"/>
    <s v="CONSTRUTEC CONSTRUÇÃO E NEGÓCIOS IMOBILIÁRIOS LTDA"/>
  </r>
  <r>
    <s v="421340"/>
    <s v="892.847.127-34"/>
    <n v="89284712734"/>
    <x v="134"/>
    <s v="CALLE SARDEGNA"/>
    <s v="1006"/>
    <s v="Comissão"/>
    <x v="0"/>
    <s v="12/02/2025"/>
    <s v="11/02/2025"/>
    <s v="12/02/2025"/>
    <x v="6"/>
    <n v="9419.76"/>
    <s v="24.591.942/0001-50"/>
    <s v="CONSTRUTEC CONSTRUÇÃO E NEGÓCIOS IMOBILIÁRIOS LTDA"/>
  </r>
  <r>
    <s v="420203"/>
    <s v="892.847.127-34"/>
    <n v="89284712734"/>
    <x v="134"/>
    <s v="Condomínio Chácara Itaguaí"/>
    <s v="201"/>
    <s v="Comissão"/>
    <x v="0"/>
    <s v="27/03/2025"/>
    <s v="24/03/2025"/>
    <s v="25/03/2025"/>
    <x v="11"/>
    <n v="7350"/>
    <s v="720.402.387-00"/>
    <s v="Nelson Pereira Rebel Neto"/>
  </r>
  <r>
    <s v="407824"/>
    <s v="899.156.317-15"/>
    <n v="89915631715"/>
    <x v="135"/>
    <s v="Global Offices"/>
    <s v="914"/>
    <s v="Comissão"/>
    <x v="0"/>
    <s v="14/08/2024"/>
    <s v="13/08/2024"/>
    <s v="15/08/2024"/>
    <x v="0"/>
    <n v="3000"/>
    <s v="300.336.677-72"/>
    <s v="Evandro Cabral Feijó"/>
  </r>
  <r>
    <s v="417343"/>
    <s v="899.156.317-15"/>
    <n v="89915631715"/>
    <x v="135"/>
    <s v="Pronto"/>
    <m/>
    <s v="Prontos"/>
    <x v="0"/>
    <s v="30/12/2024"/>
    <s v="27/12/2024"/>
    <s v="28/12/2024"/>
    <x v="10"/>
    <n v="9700"/>
    <s v="083.750.717-06"/>
    <s v="José Fernando Machado De Souza"/>
  </r>
  <r>
    <s v="418835"/>
    <s v="899.156.317-15"/>
    <n v="89915631715"/>
    <x v="135"/>
    <s v="Rua Coronel Júlio Froes"/>
    <s v="13"/>
    <s v="Comissão"/>
    <x v="0"/>
    <s v="06/01/2025"/>
    <s v="03/01/2025"/>
    <s v="06/01/2025"/>
    <x v="4"/>
    <n v="1710"/>
    <s v="006.678.297-09"/>
    <s v="Adriana Vieira Hees"/>
  </r>
  <r>
    <s v="418835"/>
    <s v="899.156.317-15"/>
    <n v="89915631715"/>
    <x v="135"/>
    <s v="Rua Coronel Júlio Froes"/>
    <s v="13"/>
    <s v="Comissão"/>
    <x v="0"/>
    <s v="06/01/2025"/>
    <s v="03/01/2025"/>
    <s v="06/01/2025"/>
    <x v="4"/>
    <n v="1710"/>
    <s v="014.274.977-02"/>
    <s v="Bernardo Vieira Hees"/>
  </r>
  <r>
    <s v="418835"/>
    <s v="899.156.317-15"/>
    <n v="89915631715"/>
    <x v="135"/>
    <s v="Rua Coronel Júlio Froes"/>
    <s v="13"/>
    <s v="Comissão"/>
    <x v="0"/>
    <s v="06/01/2025"/>
    <s v="03/01/2025"/>
    <s v="06/01/2025"/>
    <x v="4"/>
    <n v="1710"/>
    <s v="906.422.367-04"/>
    <s v="Elisabeth Vieira Hees"/>
  </r>
  <r>
    <s v="418835"/>
    <s v="899.156.317-15"/>
    <n v="89915631715"/>
    <x v="135"/>
    <s v="Rua Coronel Júlio Froes"/>
    <s v="13"/>
    <s v="Comissão"/>
    <x v="0"/>
    <s v="06/01/2025"/>
    <s v="03/01/2025"/>
    <s v="06/01/2025"/>
    <x v="4"/>
    <n v="1710"/>
    <s v="944.005.557-04"/>
    <s v="Edmundo Vieira Hees"/>
  </r>
  <r>
    <s v="416351"/>
    <s v="941.892.937-68"/>
    <n v="94189293768"/>
    <x v="136"/>
    <s v="Condominio Quefren"/>
    <s v="601"/>
    <s v="Comissão"/>
    <x v="0"/>
    <s v="18/11/2024"/>
    <s v="18/11/2024"/>
    <s v="19/11/2024"/>
    <x v="1"/>
    <n v="3840"/>
    <s v="278.893.787-34"/>
    <s v="Joaquim Ricardo Pinto"/>
  </r>
  <r>
    <s v="424410"/>
    <s v="941.892.937-68"/>
    <n v="94189293768"/>
    <x v="136"/>
    <s v="Jardim dos Manacás"/>
    <s v="1209"/>
    <s v="Comissão"/>
    <x v="0"/>
    <s v="27/03/2025"/>
    <s v="26/03/2025"/>
    <s v="27/03/2025"/>
    <x v="11"/>
    <n v="12000"/>
    <s v="743.143.947-49"/>
    <s v="Ronaldo De Souza Mulim"/>
  </r>
  <r>
    <s v="CREDIMORAR EM 29-10-2024"/>
    <s v="943.000.117-53"/>
    <n v="94300011753"/>
    <x v="137"/>
    <s v="CREDIMORAR"/>
    <s v="103527 e 104776"/>
    <s v="Financiamento"/>
    <x v="0"/>
    <s v="31/10/2024"/>
    <s v="30/10/2024"/>
    <s v="31/10/2024"/>
    <x v="9"/>
    <n v="669.9"/>
    <s v="53.919.386/0001-04"/>
    <s v="RAMIRES &amp; CAETANO NEGOCIOS IMOBILIARIOS LTDA"/>
  </r>
  <r>
    <s v="400742"/>
    <s v="943.000.117-53"/>
    <n v="94300011753"/>
    <x v="137"/>
    <s v="Rua DRº Mario Vianna"/>
    <s v="369"/>
    <s v="Venda"/>
    <x v="0"/>
    <s v="13/05/2024"/>
    <s v="09/05/2024"/>
    <s v="10/05/2024"/>
    <x v="13"/>
    <n v="1775"/>
    <s v="184.380.847-10"/>
    <s v="ALVARO ANTÔNIO NASCIMENTO CHAVES"/>
  </r>
  <r>
    <s v="400344"/>
    <s v="943.000.117-53"/>
    <n v="94300011753"/>
    <x v="137"/>
    <s v="Edifício Nilo Peçanha"/>
    <s v="703"/>
    <s v="Comissão"/>
    <x v="0"/>
    <s v="31/07/2024"/>
    <s v="31/07/2024"/>
    <s v="01/08/2024"/>
    <x v="0"/>
    <n v="5300"/>
    <s v="296.242.661-15"/>
    <s v="Claudio Souza Castello Branco"/>
  </r>
  <r>
    <s v="398717"/>
    <s v="943.000.117-53"/>
    <n v="94300011753"/>
    <x v="137"/>
    <s v="Ventura Niteroi"/>
    <s v="500"/>
    <s v="Comissão"/>
    <x v="0"/>
    <s v="24/05/2024"/>
    <s v="24/05/2024"/>
    <s v="25/05/2024"/>
    <x v="13"/>
    <n v="6000"/>
    <s v="054.339.487-57"/>
    <s v="FLÁVIA ARAGÃO SIMÕES"/>
  </r>
  <r>
    <s v="400742"/>
    <s v="943.000.117-53"/>
    <n v="94300011753"/>
    <x v="137"/>
    <s v="Rua DRº Mario Vianna"/>
    <s v="369"/>
    <s v="Venda"/>
    <x v="1"/>
    <s v="08/08/2024"/>
    <m/>
    <m/>
    <x v="5"/>
    <n v="1775"/>
    <s v="184.380.847-10"/>
    <s v="ALVARO ANTÔNIO NASCIMENTO CHAVES"/>
  </r>
  <r>
    <s v="415590"/>
    <s v="943.000.117-53"/>
    <n v="94300011753"/>
    <x v="137"/>
    <s v="Ventura Niteroi"/>
    <s v="407 Bloco D"/>
    <s v="Comissão"/>
    <x v="0"/>
    <s v="01/12/2024"/>
    <s v="28/11/2024"/>
    <s v="29/11/2024"/>
    <x v="1"/>
    <n v="3840"/>
    <s v="089.148.437-00"/>
    <s v="Higor Diniz Scaffo"/>
  </r>
  <r>
    <s v="408676"/>
    <s v="943.000.117-53"/>
    <n v="94300011753"/>
    <x v="137"/>
    <s v="Condomínio Vivendas De Santa Rosa"/>
    <s v="1204"/>
    <s v="Comissão"/>
    <x v="0"/>
    <s v="29/11/2024"/>
    <s v="29/11/2024"/>
    <s v="02/12/2024"/>
    <x v="10"/>
    <n v="1500"/>
    <s v="123.958.067-30"/>
    <s v="Sirleia Dos Remédios Santos Pache De Faria"/>
  </r>
  <r>
    <s v="407592"/>
    <s v="943.000.117-53"/>
    <n v="94300011753"/>
    <x v="137"/>
    <s v="Ventura Niteroi"/>
    <s v="803"/>
    <s v="Comissão"/>
    <x v="0"/>
    <s v="09/10/2024"/>
    <s v="08/10/2024"/>
    <s v="09/10/2024"/>
    <x v="9"/>
    <n v="4800"/>
    <s v="153.431.957-33"/>
    <s v="Felipe Nogueira Pinto Rochefeller"/>
  </r>
  <r>
    <s v="411177"/>
    <s v="943.000.117-53"/>
    <n v="94300011753"/>
    <x v="137"/>
    <s v="Ventura Niteroi"/>
    <s v="506"/>
    <s v="Comissão"/>
    <x v="0"/>
    <s v="03/12/2024"/>
    <s v="03/12/2024"/>
    <s v="04/12/2024"/>
    <x v="10"/>
    <n v="4140"/>
    <s v="033.757.707-23"/>
    <s v="André Eduardo Mendonça Silva"/>
  </r>
  <r>
    <s v="400742"/>
    <s v="943.000.117-53"/>
    <n v="94300011753"/>
    <x v="137"/>
    <s v="Rua DRº Mario Vianna"/>
    <s v="369"/>
    <s v="Venda"/>
    <x v="0"/>
    <s v="12/09/2024"/>
    <s v="10/09/2024"/>
    <s v="12/09/2024"/>
    <x v="2"/>
    <n v="1775"/>
    <s v="184.380.847-10"/>
    <s v="ALVARO ANTÔNIO NASCIMENTO CHAVES"/>
  </r>
  <r>
    <s v="405734"/>
    <s v="943.000.117-53"/>
    <n v="94300011753"/>
    <x v="137"/>
    <s v="Ventura Niteroi"/>
    <s v="307"/>
    <s v="Comissão"/>
    <x v="0"/>
    <s v="19/07/2024"/>
    <s v="19/07/2024"/>
    <s v="20/07/2024"/>
    <x v="3"/>
    <n v="3450"/>
    <s v="306.915.247-34"/>
    <s v="Antonio Fernando Silva De Souza"/>
  </r>
  <r>
    <s v="408676"/>
    <s v="943.000.117-53"/>
    <n v="94300011753"/>
    <x v="137"/>
    <s v="Condomínio Vivendas De Santa Rosa"/>
    <s v="1204"/>
    <s v="Comissão"/>
    <x v="0"/>
    <s v="27/08/2024"/>
    <s v="26/08/2024"/>
    <s v="27/08/2024"/>
    <x v="0"/>
    <n v="1500"/>
    <s v="098.131.917-32"/>
    <s v="Paulo Victor Peres Pache De Faria"/>
  </r>
  <r>
    <s v="419854"/>
    <s v="943.000.117-53"/>
    <n v="94300011753"/>
    <x v="137"/>
    <s v="Condomínio do Parque Residencial Profess"/>
    <s v="1003"/>
    <s v="Comissão"/>
    <x v="0"/>
    <s v="04/02/2025"/>
    <s v="03/02/2025"/>
    <s v="04/02/2025"/>
    <x v="6"/>
    <n v="3350"/>
    <s v="032.341.397-84"/>
    <s v="Obede Carlos Da Silva Santos"/>
  </r>
  <r>
    <s v="419299"/>
    <s v="943.000.117-53"/>
    <n v="94300011753"/>
    <x v="137"/>
    <s v="SOLAR DO BARÃO"/>
    <s v="706"/>
    <s v="Comissão"/>
    <x v="0"/>
    <s v="18/03/2025"/>
    <s v="14/03/2025"/>
    <s v="15/03/2025"/>
    <x v="11"/>
    <n v="3000"/>
    <s v="049.102.902-06"/>
    <s v="Paulo Boberto Abreu Barros"/>
  </r>
  <r>
    <s v="420575"/>
    <s v="943.000.117-53"/>
    <n v="94300011753"/>
    <x v="137"/>
    <s v="Condomínio Lucílio de Albuquerque"/>
    <s v="1104"/>
    <s v="Comissão"/>
    <x v="0"/>
    <s v="24/01/2025"/>
    <s v="24/01/2025"/>
    <s v="25/01/2025"/>
    <x v="4"/>
    <n v="6600"/>
    <s v="301.938.007-30"/>
    <s v="Joelcio Da Silva Ribeiro"/>
  </r>
  <r>
    <s v="422654"/>
    <s v="943.000.117-53"/>
    <n v="94300011753"/>
    <x v="137"/>
    <s v="Villaggio Dei Fiori"/>
    <s v="1207"/>
    <s v="Comissão"/>
    <x v="0"/>
    <s v="24/02/2025"/>
    <s v="24/02/2025"/>
    <s v="25/02/2025"/>
    <x v="6"/>
    <n v="2375"/>
    <s v="088.930.537-48"/>
    <s v="Bruno Pessanha Franco"/>
  </r>
  <r>
    <s v="Terramarine 1005"/>
    <s v="946.936.507-06"/>
    <n v="94693650706"/>
    <x v="138"/>
    <s v="Primário"/>
    <s v="1005"/>
    <s v="Comissão"/>
    <x v="0"/>
    <s v="20/01/2025"/>
    <s v="20/01/2025"/>
    <s v="21/01/2025"/>
    <x v="4"/>
    <n v="5932"/>
    <s v="926.727.797-91"/>
    <s v="ADRIANA SANGLARD TORRES"/>
  </r>
  <r>
    <s v="416708"/>
    <s v="949.191.007-87"/>
    <n v="94919100787"/>
    <x v="139"/>
    <s v="Icaraí Towers Residencial Club"/>
    <s v="703/01"/>
    <s v="Comissão"/>
    <x v="0"/>
    <s v="27/11/2024"/>
    <s v="26/11/2024"/>
    <s v="27/11/2024"/>
    <x v="1"/>
    <n v="3000"/>
    <s v="124.527.637-99"/>
    <s v="Norberto Montani Martins"/>
  </r>
  <r>
    <s v="412566"/>
    <s v="949.191.007-87"/>
    <n v="94919100787"/>
    <x v="139"/>
    <s v="Chambord Grimaldi"/>
    <s v="604"/>
    <s v="Comissão"/>
    <x v="0"/>
    <s v="02/12/2024"/>
    <s v="02/12/2024"/>
    <s v="03/12/2024"/>
    <x v="10"/>
    <n v="1682.5"/>
    <s v="015.001.027-33"/>
    <s v="Alexandre Castro Pessoa"/>
  </r>
  <r>
    <s v="LOC 1036690 -1009247 e 1057322"/>
    <s v="949.191.007-87"/>
    <n v="94919100787"/>
    <x v="139"/>
    <s v="Locação"/>
    <s v="1036690 -1009247 e 1057322"/>
    <s v="Locação"/>
    <x v="0"/>
    <s v="14/03/2025"/>
    <s v="14/03/2025"/>
    <s v="15/03/2025"/>
    <x v="11"/>
    <n v="500"/>
    <s v="53.919.386/0001-04"/>
    <s v="RAMIRES &amp; CAETANO NEGÓCIOS IMOBILIÁRIOS LTDA"/>
  </r>
  <r>
    <s v="419130"/>
    <s v="949.191.007-87"/>
    <n v="94919100787"/>
    <x v="139"/>
    <s v="Pronto"/>
    <s v="803"/>
    <s v="Prontos"/>
    <x v="0"/>
    <s v="22/01/2025"/>
    <s v="21/01/2025"/>
    <s v="22/01/2025"/>
    <x v="4"/>
    <n v="1750"/>
    <s v="745.250.857-20"/>
    <s v="Maria Alice De Vasconcellos Figueira"/>
  </r>
  <r>
    <s v="420575"/>
    <s v="949.191.007-87"/>
    <n v="94919100787"/>
    <x v="139"/>
    <s v="Condomínio Lucílio de Albuquerque"/>
    <s v="1104"/>
    <s v="Comissão"/>
    <x v="0"/>
    <s v="24/01/2025"/>
    <s v="24/01/2025"/>
    <s v="25/01/2025"/>
    <x v="4"/>
    <n v="6600"/>
    <s v="301.938.007-30"/>
    <s v="Joelcio Da Silva Ribeiro"/>
  </r>
  <r>
    <s v="410930"/>
    <s v="963.153.347-68"/>
    <n v="96315334768"/>
    <x v="140"/>
    <s v="Condomínio Parque Sol do Porto"/>
    <s v="102 bl 10"/>
    <s v="Comissão"/>
    <x v="0"/>
    <s v="13/11/2024"/>
    <s v="12/11/2024"/>
    <s v="13/11/2024"/>
    <x v="1"/>
    <n v="1350"/>
    <s v="119.897.467-21"/>
    <s v="Carla Porto De Oliveira Barreto"/>
  </r>
  <r>
    <s v="410930"/>
    <s v="963.153.347-68"/>
    <n v="96315334768"/>
    <x v="140"/>
    <s v="Condomínio Parque Sol do Porto"/>
    <s v="102 bl 10"/>
    <s v="Comissão"/>
    <x v="0"/>
    <s v="11/12/2024"/>
    <s v="10/12/2024"/>
    <s v="11/12/2024"/>
    <x v="10"/>
    <n v="1650"/>
    <s v="119.897.467-21"/>
    <s v="Carla Porto De Oliveira Barreto"/>
  </r>
  <r>
    <s v="CREDIMORAR em 2025"/>
    <s v="963.153.347-68"/>
    <n v="96315334768"/>
    <x v="140"/>
    <s v="Financiamento"/>
    <s v="2025"/>
    <s v="Financiamento"/>
    <x v="0"/>
    <s v="07/02/2025"/>
    <s v="04/02/2025"/>
    <s v="05/02/2025"/>
    <x v="6"/>
    <n v="468.13"/>
    <s v="53.919.386/0001-04"/>
    <s v="RAMIRES &amp; CAETANO NEGOCIOS IMOBILIARIOS LTDA"/>
  </r>
  <r>
    <s v="423551"/>
    <s v="963.153.347-68"/>
    <n v="96315334768"/>
    <x v="140"/>
    <s v="Vila Margherita"/>
    <s v="1107"/>
    <s v="Comissão"/>
    <x v="0"/>
    <s v="11/03/2025"/>
    <s v="10/03/2025"/>
    <s v="11/03/2025"/>
    <x v="11"/>
    <n v="13800"/>
    <s v="100.429.307-07"/>
    <s v="Bruno Fernandes Costa"/>
  </r>
  <r>
    <s v="403792"/>
    <s v="967.379.057-49"/>
    <n v="96737905749"/>
    <x v="141"/>
    <s v="Rua Lopes da Cunha"/>
    <s v="104"/>
    <s v="Comissão"/>
    <x v="0"/>
    <s v="19/07/2024"/>
    <s v="19/07/2024"/>
    <s v="20/07/2024"/>
    <x v="3"/>
    <n v="3500"/>
    <s v="668.587.987-49"/>
    <s v="Fabio Do Nascimento Silva"/>
  </r>
  <r>
    <s v="415668"/>
    <s v="967.379.057-49"/>
    <n v="96737905749"/>
    <x v="141"/>
    <s v="Condomínio Uba"/>
    <s v="10"/>
    <s v="Comissão"/>
    <x v="0"/>
    <s v="14/01/2025"/>
    <s v="14/01/2025"/>
    <s v="16/01/2025"/>
    <x v="4"/>
    <n v="15960"/>
    <s v="759.562.927-68"/>
    <s v="Alexandre Falcão Correa"/>
  </r>
  <r>
    <s v="413533"/>
    <s v="967.379.057-49"/>
    <n v="96737905749"/>
    <x v="141"/>
    <s v="Casa Del Mar"/>
    <s v="13"/>
    <s v="Comissão"/>
    <x v="1"/>
    <s v="20/12/2024"/>
    <m/>
    <m/>
    <x v="5"/>
    <n v="1900"/>
    <s v="018.984.687-96"/>
    <s v="Rogerio De Oliveira Alvares"/>
  </r>
  <r>
    <s v="413533"/>
    <s v="967.379.057-49"/>
    <n v="96737905749"/>
    <x v="141"/>
    <s v="Casa Del Mar"/>
    <s v="13"/>
    <s v="Comissão"/>
    <x v="0"/>
    <s v="20/12/2024"/>
    <s v="20/12/2024"/>
    <s v="21/12/2024"/>
    <x v="10"/>
    <n v="3800"/>
    <s v="018.984.687-96"/>
    <s v="Rogerio De Oliveira Alvares"/>
  </r>
  <r>
    <s v="06"/>
    <s v="973.287.587-91"/>
    <n v="97328758791"/>
    <x v="142"/>
    <s v="Jardim Icaraí"/>
    <s v="1304"/>
    <s v="Venda"/>
    <x v="0"/>
    <s v="26/03/2024"/>
    <s v="22/03/2024"/>
    <s v="23/03/2024"/>
    <x v="7"/>
    <n v="1300"/>
    <s v="200.977.197-49"/>
    <s v="Laura Rangel de Oliveira"/>
  </r>
  <r>
    <s v="06"/>
    <s v="973.287.587-91"/>
    <n v="97328758791"/>
    <x v="142"/>
    <s v="Jardim Icaraí"/>
    <s v="1304"/>
    <s v="Venda"/>
    <x v="0"/>
    <s v="26/03/2024"/>
    <s v="22/03/2024"/>
    <s v="23/03/2024"/>
    <x v="7"/>
    <n v="1300"/>
    <s v="616.356.937-72"/>
    <s v="Lucy Rangel de Olievira"/>
  </r>
  <r>
    <s v="399177"/>
    <s v="973.287.587-91"/>
    <n v="97328758791"/>
    <x v="142"/>
    <s v="Edifício Praia Dófir"/>
    <s v="302"/>
    <s v="Venda"/>
    <x v="0"/>
    <s v="18/04/2024"/>
    <s v="18/04/2024"/>
    <s v="19/04/2024"/>
    <x v="12"/>
    <n v="2150"/>
    <s v="548.286.867-20"/>
    <s v="Maria Celilia de Souza Ribeiro"/>
  </r>
  <r>
    <s v="392595"/>
    <s v="973.287.587-91"/>
    <n v="97328758791"/>
    <x v="142"/>
    <s v="Rua João José de Carvalho - Predio nº 74"/>
    <s v="casa 01"/>
    <s v="Venda"/>
    <x v="0"/>
    <s v="02/05/2024"/>
    <s v="29/04/2024"/>
    <s v="30/04/2024"/>
    <x v="12"/>
    <n v="5500"/>
    <s v="989.863.257-72"/>
    <s v="RODOLFO EICHLER"/>
  </r>
  <r>
    <s v="398796"/>
    <s v="973.287.587-91"/>
    <n v="97328758791"/>
    <x v="142"/>
    <s v="Rua Ator Paulo Gustavo, n. 376"/>
    <s v="904"/>
    <s v="Venda"/>
    <x v="0"/>
    <s v="30/04/2024"/>
    <s v="29/04/2024"/>
    <s v="30/04/2024"/>
    <x v="12"/>
    <n v="3600"/>
    <s v="043.490.247-00"/>
    <s v="LUIZ CARLOS PALMIER NUNES"/>
  </r>
  <r>
    <s v="398796"/>
    <s v="973.287.587-91"/>
    <n v="97328758791"/>
    <x v="142"/>
    <s v="Rua Ator Paulo Gustavo, n. 376"/>
    <s v="904"/>
    <s v="Venda"/>
    <x v="0"/>
    <s v="30/04/2024"/>
    <s v="29/04/2024"/>
    <s v="30/04/2024"/>
    <x v="12"/>
    <n v="1200"/>
    <s v="863.566.667-49"/>
    <s v="ANDRÉ LUIZ DA FONSECA PALMIER NUNES"/>
  </r>
  <r>
    <s v="395873"/>
    <s v="973.287.587-91"/>
    <n v="97328758791"/>
    <x v="142"/>
    <s v="Residencial Novo Jardim"/>
    <s v="1704"/>
    <s v="Comissão"/>
    <x v="0"/>
    <s v="16/05/2024"/>
    <s v="15/05/2024"/>
    <s v="16/05/2024"/>
    <x v="13"/>
    <n v="2675"/>
    <s v="142.136.134-53"/>
    <s v="Maria da Luz Ferreira Xavier"/>
  </r>
  <r>
    <s v="PV 412874"/>
    <s v="973.287.587-91"/>
    <n v="97328758791"/>
    <x v="142"/>
    <s v="Florence Residencial"/>
    <s v="1201"/>
    <s v="Comissão"/>
    <x v="0"/>
    <s v="11/11/2024"/>
    <s v="11/11/2024"/>
    <s v="12/11/2024"/>
    <x v="1"/>
    <n v="7125"/>
    <s v="678.156.937-68"/>
    <s v="Ana Tereza Antonio De Mattos"/>
  </r>
  <r>
    <s v="Edifício Paraíba"/>
    <s v="973.287.587-91"/>
    <n v="97328758791"/>
    <x v="142"/>
    <s v="Edifício Paraíba"/>
    <s v="207"/>
    <s v="Comissão"/>
    <x v="1"/>
    <s v="07/06/2024"/>
    <m/>
    <m/>
    <x v="5"/>
    <n v="1950"/>
    <s v="708.788.897-87"/>
    <s v="SIMONE LUZETE CUNHA"/>
  </r>
  <r>
    <s v="961532"/>
    <s v="973.287.587-91"/>
    <n v="97328758791"/>
    <x v="142"/>
    <s v="Edificio Praia D'Ofir"/>
    <s v="303"/>
    <s v="Comissão"/>
    <x v="0"/>
    <s v="14/06/2024"/>
    <s v="10/06/2024"/>
    <s v="11/06/2024"/>
    <x v="8"/>
    <n v="2850"/>
    <s v="032.267.097-71"/>
    <s v="TATHIANA PEREIRA CABRAL"/>
  </r>
  <r>
    <s v="Edifício Paraíba"/>
    <s v="973.287.587-91"/>
    <n v="97328758791"/>
    <x v="142"/>
    <s v="Edifício Paraíba"/>
    <s v="207"/>
    <s v="Comissão"/>
    <x v="0"/>
    <s v="11/06/2024"/>
    <s v="10/06/2024"/>
    <s v="11/06/2024"/>
    <x v="8"/>
    <n v="1950"/>
    <s v="708.788.897-87"/>
    <s v="SIMONE LUZETE CUNHA"/>
  </r>
  <r>
    <s v="405917"/>
    <s v="973.287.587-91"/>
    <n v="97328758791"/>
    <x v="142"/>
    <s v="Tiradentes"/>
    <s v="1403"/>
    <s v="Comissão"/>
    <x v="0"/>
    <s v="24/07/2024"/>
    <s v="23/07/2024"/>
    <s v="24/07/2024"/>
    <x v="3"/>
    <n v="1650"/>
    <s v="113.459.427-53"/>
    <s v="Paulo Roberto Jorge Da Matta"/>
  </r>
  <r>
    <s v="404908"/>
    <s v="973.287.587-91"/>
    <n v="97328758791"/>
    <x v="142"/>
    <s v="Rua Presidente João Pessoa"/>
    <s v="07"/>
    <s v="Comissão"/>
    <x v="0"/>
    <s v="24/07/2024"/>
    <s v="19/07/2024"/>
    <s v="20/07/2024"/>
    <x v="3"/>
    <n v="2988.89"/>
    <s v="503.614.067-20"/>
    <s v="Carlos Adelar Lopes Moraes"/>
  </r>
  <r>
    <s v="396117"/>
    <s v="973.287.587-91"/>
    <n v="97328758791"/>
    <x v="142"/>
    <s v="SOU + ICARAÍ"/>
    <s v="102"/>
    <s v="Comissão"/>
    <x v="0"/>
    <s v="25/07/2024"/>
    <s v="25/07/2024"/>
    <s v="26/07/2024"/>
    <x v="3"/>
    <n v="1473.11"/>
    <s v="24.591.942/0001-50"/>
    <s v="CONSTRUTEC CONSTRUÇÃO E NEGÓCIOS IMOBILIÁRIOS LTDA"/>
  </r>
  <r>
    <s v="415442"/>
    <s v="973.287.587-91"/>
    <n v="97328758791"/>
    <x v="142"/>
    <s v="Solar Cinco de Julho"/>
    <s v="701"/>
    <s v="Comissão"/>
    <x v="0"/>
    <s v="01/12/2024"/>
    <s v="28/11/2024"/>
    <s v="29/11/2024"/>
    <x v="1"/>
    <n v="1283.33"/>
    <s v="000.030.877-35"/>
    <s v="Luciana Brigido Cunha"/>
  </r>
  <r>
    <s v="415442"/>
    <s v="973.287.587-91"/>
    <n v="97328758791"/>
    <x v="142"/>
    <s v="Solar Cinco de Julho"/>
    <s v="701"/>
    <s v="Comissão"/>
    <x v="0"/>
    <s v="01/12/2024"/>
    <s v="28/11/2024"/>
    <s v="29/11/2024"/>
    <x v="1"/>
    <n v="1283.33"/>
    <s v="929.406.177-91"/>
    <s v="Marcos Brigido Cunha"/>
  </r>
  <r>
    <s v="CREDIPRONTO EM 06/11/24"/>
    <s v="973.287.587-91"/>
    <n v="97328758791"/>
    <x v="142"/>
    <s v="CREDIPRONTO"/>
    <s v="."/>
    <s v="Financiamento"/>
    <x v="0"/>
    <s v="28/11/2024"/>
    <s v="28/11/2024"/>
    <s v="29/11/2024"/>
    <x v="1"/>
    <n v="578.85"/>
    <s v="24.591.942/0001-50"/>
    <s v="CONSTRUTEC CONSTRUÇÃO E NEGÓCIOS IMOBILIÁRIOS LTDA"/>
  </r>
  <r>
    <s v="406216"/>
    <s v="973.287.587-91"/>
    <n v="97328758791"/>
    <x v="142"/>
    <s v="ELDORADO I"/>
    <s v="508"/>
    <s v="Comissão"/>
    <x v="0"/>
    <s v="08/08/2024"/>
    <s v="07/08/2024"/>
    <s v="08/08/2024"/>
    <x v="0"/>
    <n v="3300"/>
    <s v="055.208.847-14"/>
    <s v="Rodrigo Bergamin Brandão"/>
  </r>
  <r>
    <s v="415442"/>
    <s v="973.287.587-91"/>
    <n v="97328758791"/>
    <x v="142"/>
    <s v="Solar Cinco de Julho"/>
    <s v="701"/>
    <s v="Comissão"/>
    <x v="0"/>
    <s v="01/12/2024"/>
    <s v="28/11/2024"/>
    <s v="29/11/2024"/>
    <x v="1"/>
    <n v="1283.33"/>
    <s v="783.838.627-68"/>
    <s v="Americo Brigido Cunha"/>
  </r>
  <r>
    <s v="415590"/>
    <s v="973.287.587-91"/>
    <n v="97328758791"/>
    <x v="142"/>
    <s v="Ventura Niteroi"/>
    <s v="407 Bloco D"/>
    <s v="Comissão"/>
    <x v="0"/>
    <s v="01/12/2024"/>
    <s v="28/11/2024"/>
    <s v="29/11/2024"/>
    <x v="1"/>
    <n v="2240"/>
    <s v="089.148.437-00"/>
    <s v="Higor Diniz Scaffo"/>
  </r>
  <r>
    <s v="961532"/>
    <s v="973.287.587-91"/>
    <n v="97328758791"/>
    <x v="142"/>
    <s v="Edificio Praia D'Ofir"/>
    <s v="303"/>
    <s v="Comissão"/>
    <x v="0"/>
    <s v="14/08/2024"/>
    <s v="09/08/2024"/>
    <s v="10/08/2024"/>
    <x v="0"/>
    <n v="2850"/>
    <s v="032.267.097-71"/>
    <s v="TATHIANA PEREIRA CABRAL"/>
  </r>
  <r>
    <s v="409670"/>
    <s v="973.287.587-91"/>
    <n v="97328758791"/>
    <x v="142"/>
    <s v="ÍON ICARAÍ"/>
    <s v="1307"/>
    <s v="Comissão"/>
    <x v="0"/>
    <s v="24/09/2024"/>
    <s v="24/09/2024"/>
    <s v="25/09/2024"/>
    <x v="2"/>
    <n v="3600.05"/>
    <s v="24.591.942/0001-50"/>
    <s v="CONSTRUTEC CONSTRUÇÃO E NEGÓCIOS IMOBILIÁRIOS LTDA"/>
  </r>
  <r>
    <s v="412872"/>
    <s v="973.287.587-91"/>
    <n v="97328758791"/>
    <x v="142"/>
    <s v="Condomínio Itaipu Garden Hill"/>
    <s v="306/02"/>
    <s v="Comissão"/>
    <x v="0"/>
    <s v="25/11/2024"/>
    <s v="22/11/2024"/>
    <s v="25/11/2024"/>
    <x v="1"/>
    <n v="1100"/>
    <s v="519.511.427-72"/>
    <s v="Lilia De Queiroz Benicio"/>
  </r>
  <r>
    <s v="415147"/>
    <s v="973.287.587-91"/>
    <n v="97328758791"/>
    <x v="142"/>
    <s v="CONVIVA CAMBOINHAS LIFE"/>
    <s v="210/02"/>
    <s v="Comissão"/>
    <x v="0"/>
    <s v="25/11/2024"/>
    <s v="25/11/2024"/>
    <s v="26/11/2024"/>
    <x v="1"/>
    <n v="7474.14"/>
    <s v="24.591.942/0001-50"/>
    <s v="CONSTRUTEC CONSTRUÇÃO E NEGÓCIOS IMOBILIÁRIOS LTDA"/>
  </r>
  <r>
    <s v="410840"/>
    <s v="973.287.587-91"/>
    <n v="97328758791"/>
    <x v="142"/>
    <s v="DUETTO JARDIM ICARAÍ"/>
    <s v="1002 BL 02"/>
    <s v="Comissão"/>
    <x v="0"/>
    <s v="10/10/2024"/>
    <s v="10/10/2024"/>
    <s v="11/10/2024"/>
    <x v="9"/>
    <n v="4714.6400000000003"/>
    <s v="24.591.942/0001-50"/>
    <s v="CONSTRUTEC CONSTRUÇÃO E NEGÓCIOS IMOBILIÁRIOS LTDA"/>
  </r>
  <r>
    <s v="411763"/>
    <s v="973.287.587-91"/>
    <n v="97328758791"/>
    <x v="142"/>
    <s v="CONVIVA CAMBOINHAS LIFE"/>
    <s v="404 BL 01"/>
    <s v="Comissão"/>
    <x v="0"/>
    <s v="18/10/2024"/>
    <s v="18/10/2024"/>
    <s v="19/10/2024"/>
    <x v="9"/>
    <n v="2002.05"/>
    <s v="24.591.942/0001-50"/>
    <s v="CONSTRUTEC CONSTRUÇÃO E NEGÓCIOS IMOBILIÁRIOS LTDA"/>
  </r>
  <r>
    <s v="959372"/>
    <s v="973.287.587-91"/>
    <n v="97328758791"/>
    <x v="142"/>
    <s v="Ingá Offices"/>
    <s v="801"/>
    <s v="Comissão"/>
    <x v="0"/>
    <s v="09/07/2024"/>
    <s v="08/07/2024"/>
    <s v="09/07/2024"/>
    <x v="3"/>
    <n v="5000"/>
    <s v="277.917.267-34"/>
    <s v="Guilherme Guedes Figueiredo"/>
  </r>
  <r>
    <s v="404429"/>
    <s v="973.287.587-91"/>
    <n v="97328758791"/>
    <x v="142"/>
    <s v="INGÁ IMPERIAL"/>
    <s v="301"/>
    <s v="Comissão"/>
    <x v="0"/>
    <s v="16/07/2024"/>
    <s v="12/07/2024"/>
    <s v="13/07/2024"/>
    <x v="3"/>
    <n v="5750"/>
    <s v="086.735.957-97"/>
    <s v="Mariana Lindenberg Gomes"/>
  </r>
  <r>
    <s v="404098"/>
    <s v="973.287.587-91"/>
    <n v="97328758791"/>
    <x v="142"/>
    <s v="Edificio João Pessoa"/>
    <s v="102"/>
    <s v="Comissão"/>
    <x v="0"/>
    <s v="19/07/2024"/>
    <s v="18/07/2024"/>
    <s v="19/07/2024"/>
    <x v="3"/>
    <n v="3395"/>
    <s v="018.818.988-22"/>
    <s v="Maria Inês Pazoto Maurício"/>
  </r>
  <r>
    <s v="411219"/>
    <s v="973.287.587-91"/>
    <n v="97328758791"/>
    <x v="142"/>
    <s v="Secundário"/>
    <s v="1501"/>
    <s v="Venda"/>
    <x v="0"/>
    <s v="25/10/2024"/>
    <s v="23/10/2024"/>
    <s v="24/10/2024"/>
    <x v="9"/>
    <n v="12000"/>
    <s v="068.754.027-50"/>
    <s v="Juter Isensse Neto"/>
  </r>
  <r>
    <s v="Edifício Paraíba"/>
    <s v="973.287.587-91"/>
    <n v="97328758791"/>
    <x v="142"/>
    <s v="Edifício Paraíba"/>
    <s v="207"/>
    <s v="Comissão"/>
    <x v="1"/>
    <s v="31/05/2024"/>
    <m/>
    <m/>
    <x v="5"/>
    <n v="1950"/>
    <s v="708.788.897-87"/>
    <s v="SIMONE LUZETE CUNHA"/>
  </r>
  <r>
    <s v="Edifício Paraíba"/>
    <s v="973.287.587-91"/>
    <n v="97328758791"/>
    <x v="142"/>
    <s v="Edifício Paraíba"/>
    <s v="207"/>
    <s v="Comissão"/>
    <x v="1"/>
    <s v="05/06/2024"/>
    <m/>
    <m/>
    <x v="5"/>
    <n v="1950"/>
    <s v="708.788.897-87"/>
    <s v="SIMONE LUZETE CUNHA"/>
  </r>
  <r>
    <s v="401599"/>
    <s v="973.287.587-91"/>
    <n v="97328758791"/>
    <x v="142"/>
    <s v="“VIVENDA DE ICARAÍ’’"/>
    <s v="307"/>
    <s v="Comissão"/>
    <x v="0"/>
    <s v="31/05/2024"/>
    <s v="31/05/2024"/>
    <s v="01/06/2024"/>
    <x v="8"/>
    <n v="1300"/>
    <s v="849.362.317-20"/>
    <s v="Luiz Eduardo Portugal Pereira Lima"/>
  </r>
  <r>
    <s v="398321"/>
    <s v="973.287.587-91"/>
    <n v="97328758791"/>
    <x v="142"/>
    <s v="Edifício Vila Flor"/>
    <s v="803"/>
    <s v="Comissão"/>
    <x v="1"/>
    <s v="16/09/2024"/>
    <m/>
    <m/>
    <x v="5"/>
    <n v="6200"/>
    <s v="096.317.887-33"/>
    <s v="Estefano José Da Costa"/>
  </r>
  <r>
    <s v="CREDIMORAR em 2025"/>
    <s v="973.287.587-91"/>
    <n v="97328758791"/>
    <x v="142"/>
    <s v="Financiamento"/>
    <s v="2025"/>
    <s v="Financiamento"/>
    <x v="0"/>
    <s v="06/01/2025"/>
    <s v="02/01/2025"/>
    <s v="03/01/2025"/>
    <x v="4"/>
    <n v="610.9"/>
    <s v="53.919.386/0001-04"/>
    <s v="RAMIRES &amp; CAETANO NEGOCIOS IMOBILIARIOS LTDA"/>
  </r>
  <r>
    <s v="419279"/>
    <s v="973.287.587-91"/>
    <n v="97328758791"/>
    <x v="142"/>
    <s v="Monan Grande"/>
    <s v="39"/>
    <s v="Comissão"/>
    <x v="0"/>
    <s v="03/02/2025"/>
    <s v="03/02/2025"/>
    <s v="04/02/2025"/>
    <x v="6"/>
    <n v="3500"/>
    <s v="173.779.787-91"/>
    <s v="Maria Das Dores Sá Do Amaral"/>
  </r>
  <r>
    <s v="412719"/>
    <s v="973.287.587-91"/>
    <n v="97328758791"/>
    <x v="142"/>
    <s v="Conjunto Residencial Almirante Sílvio No"/>
    <s v="401"/>
    <s v="Comissão"/>
    <x v="0"/>
    <s v="03/02/2025"/>
    <s v="30/01/2025"/>
    <s v="31/01/2025"/>
    <x v="4"/>
    <n v="1500"/>
    <s v="085.340.387-24"/>
    <s v="Renata Lucas Ribeiro"/>
  </r>
  <r>
    <s v="407387"/>
    <s v="973.287.587-91"/>
    <n v="97328758791"/>
    <x v="142"/>
    <s v="Rua Goitacazes"/>
    <s v="177"/>
    <s v="Comissão"/>
    <x v="0"/>
    <s v="26/08/2024"/>
    <s v="21/08/2024"/>
    <s v="22/08/2024"/>
    <x v="0"/>
    <n v="1750"/>
    <s v="354.547.337-68"/>
    <s v="Sueli Sant' Anna De Araujo"/>
  </r>
  <r>
    <s v="408922"/>
    <s v="973.287.587-91"/>
    <n v="97328758791"/>
    <x v="142"/>
    <s v="Edificio Legus"/>
    <s v="1105"/>
    <s v="Comissão"/>
    <x v="0"/>
    <s v="29/08/2024"/>
    <s v="27/08/2024"/>
    <s v="28/08/2024"/>
    <x v="0"/>
    <n v="1500"/>
    <s v="675.520.807-87"/>
    <s v="Mariza Santos e Silva Leite"/>
  </r>
  <r>
    <s v="420662"/>
    <s v="973.287.587-91"/>
    <n v="97328758791"/>
    <x v="142"/>
    <s v="Condomínio Calle Sevilla"/>
    <s v="1003"/>
    <s v="Comissão"/>
    <x v="0"/>
    <s v="03/02/2025"/>
    <s v="31/01/2025"/>
    <s v="01/02/2025"/>
    <x v="6"/>
    <n v="2925"/>
    <s v="518.126.657-68"/>
    <s v="AECIO BIGI DE AQUINO"/>
  </r>
  <r>
    <s v="398321"/>
    <s v="973.287.587-91"/>
    <n v="97328758791"/>
    <x v="142"/>
    <s v="Edifício Vila Flor"/>
    <s v="803"/>
    <s v="Comissão"/>
    <x v="0"/>
    <s v="18/09/2024"/>
    <s v="17/09/2024"/>
    <s v="18/09/2024"/>
    <x v="2"/>
    <n v="6200"/>
    <s v="096.317.887-33"/>
    <s v="Estefano José Da Costa"/>
  </r>
  <r>
    <s v="CREDIMORAR em 2025"/>
    <s v="973.287.587-91"/>
    <n v="97328758791"/>
    <x v="142"/>
    <s v="Financiamento"/>
    <s v="2025"/>
    <s v="Financiamento"/>
    <x v="0"/>
    <s v="07/02/2025"/>
    <s v="04/02/2025"/>
    <s v="05/02/2025"/>
    <x v="6"/>
    <n v="1096.77"/>
    <s v="53.919.386/0001-04"/>
    <s v="RAMIRES &amp; CAETANO NEGOCIOS IMOBILIARIOS LTDA"/>
  </r>
  <r>
    <s v="408900"/>
    <s v="973.287.587-91"/>
    <n v="97328758791"/>
    <x v="142"/>
    <s v="Del Labor"/>
    <s v="907"/>
    <s v="Comissão"/>
    <x v="0"/>
    <s v="23/09/2024"/>
    <s v="23/09/2024"/>
    <s v="24/09/2024"/>
    <x v="2"/>
    <n v="1000"/>
    <s v="919.424.387-53"/>
    <s v="Ana Leonor Motta Marques"/>
  </r>
  <r>
    <s v="419918"/>
    <s v="973.287.587-91"/>
    <n v="97328758791"/>
    <x v="142"/>
    <s v="Edifício Virginia"/>
    <s v="304"/>
    <s v="Comissão"/>
    <x v="0"/>
    <s v="12/03/2025"/>
    <s v="11/03/2025"/>
    <s v="12/03/2025"/>
    <x v="11"/>
    <n v="1500"/>
    <s v="475.261.147-34"/>
    <s v="Romoaldo Da Silveira"/>
  </r>
  <r>
    <s v="421520"/>
    <s v="973.287.587-91"/>
    <n v="97328758791"/>
    <x v="142"/>
    <s v="Ministro Leoni Marcos"/>
    <s v="801"/>
    <s v="Comissão"/>
    <x v="1"/>
    <s v="31/03/2025"/>
    <m/>
    <m/>
    <x v="5"/>
    <n v="6750"/>
    <s v="082.106.927-63"/>
    <s v="Milene Silva De Souza"/>
  </r>
  <r>
    <s v="421520"/>
    <s v="973.287.587-91"/>
    <n v="97328758791"/>
    <x v="142"/>
    <s v="Ministro Leoni Marcos"/>
    <s v="801"/>
    <s v="Comissão"/>
    <x v="2"/>
    <s v="31/03/2025"/>
    <m/>
    <m/>
    <x v="5"/>
    <n v="6750"/>
    <s v="082.106.927-63"/>
    <s v="Milene Silva De Souza"/>
  </r>
  <r>
    <s v="420616"/>
    <s v="973.287.587-91"/>
    <n v="97328758791"/>
    <x v="142"/>
    <s v="Edificio Preludio"/>
    <s v="901"/>
    <s v="Comissão"/>
    <x v="0"/>
    <s v="31/03/2025"/>
    <s v="28/03/2025"/>
    <s v="29/03/2025"/>
    <x v="11"/>
    <n v="3200"/>
    <s v="944.124.807-04"/>
    <s v="Hildecarla Roale Martins"/>
  </r>
  <r>
    <s v="418070"/>
    <s v="973.287.587-91"/>
    <n v="97328758791"/>
    <x v="142"/>
    <s v="Edifício Residenciais do Bosque"/>
    <s v="1102"/>
    <s v="Comissão"/>
    <x v="0"/>
    <s v="17/01/2025"/>
    <s v="15/01/2025"/>
    <s v="16/01/2025"/>
    <x v="4"/>
    <n v="5500"/>
    <s v="118.150.387-64"/>
    <s v="Madelú Rêgo Larangeira"/>
  </r>
  <r>
    <s v="418844"/>
    <s v="973.287.587-91"/>
    <n v="97328758791"/>
    <x v="142"/>
    <s v="Edifício Maria Delgado"/>
    <s v="801"/>
    <s v="Comissão"/>
    <x v="0"/>
    <s v="23/12/2024"/>
    <s v="20/12/2024"/>
    <s v="21/12/2024"/>
    <x v="10"/>
    <n v="4375"/>
    <s v="209.421.767-15"/>
    <s v="Maria Aparecida De Moraes Siqueira Campos"/>
  </r>
  <r>
    <s v="405154"/>
    <s v="973.287.587-91"/>
    <n v="97328758791"/>
    <x v="142"/>
    <s v="Noronha"/>
    <s v="423"/>
    <s v="Comissão"/>
    <x v="0"/>
    <s v="23/12/2024"/>
    <s v="20/12/2024"/>
    <s v="21/12/2024"/>
    <x v="10"/>
    <n v="1500"/>
    <s v="121.036.637-13"/>
    <s v="Livia Benkendorf De Oliveira"/>
  </r>
  <r>
    <s v="413349"/>
    <s v="973.287.587-91"/>
    <n v="97328758791"/>
    <x v="142"/>
    <s v="Edificio Açores"/>
    <s v="204"/>
    <s v="Comissão"/>
    <x v="0"/>
    <s v="26/12/2024"/>
    <s v="26/12/2024"/>
    <s v="27/12/2024"/>
    <x v="10"/>
    <n v="1750"/>
    <s v="012.655.707-10"/>
    <s v="Flavio Ferreira Da Silva"/>
  </r>
  <r>
    <s v="419738"/>
    <s v="973.287.587-91"/>
    <n v="97328758791"/>
    <x v="142"/>
    <s v="Rua Inácio Bezerra de Menezes, 30"/>
    <s v="201"/>
    <s v="Comissão"/>
    <x v="0"/>
    <s v="20/03/2025"/>
    <s v="18/03/2025"/>
    <s v="19/03/2025"/>
    <x v="11"/>
    <n v="1000"/>
    <s v="622.240.507-04"/>
    <s v="Sandra Helena Barroso Da Silva"/>
  </r>
  <r>
    <s v="423805"/>
    <s v="973.287.587-91"/>
    <n v="97328758791"/>
    <x v="142"/>
    <s v="Ín Icaraí"/>
    <s v="304"/>
    <s v="Comissão"/>
    <x v="0"/>
    <s v="19/03/2025"/>
    <s v="19/03/2025"/>
    <s v="20/03/2025"/>
    <x v="11"/>
    <n v="2002.5"/>
    <s v="24.591.942/0001-50"/>
    <s v="CONSTRUTEC CONSTRUÇÃO E NEGÓCIOS IMOBILIÁRIOS LTDA"/>
  </r>
  <r>
    <s v="424307"/>
    <s v="973.287.587-91"/>
    <n v="97328758791"/>
    <x v="142"/>
    <s v="Prime Collection Condominium Club"/>
    <s v="804"/>
    <s v="Comissão"/>
    <x v="0"/>
    <s v="26/03/2025"/>
    <s v="25/03/2025"/>
    <s v="26/03/2025"/>
    <x v="11"/>
    <n v="4250"/>
    <s v="014.300.087-09"/>
    <s v="Ugo Luiz Motroni Marins"/>
  </r>
  <r>
    <s v="424720"/>
    <s v="973.287.587-91"/>
    <n v="97328758791"/>
    <x v="142"/>
    <s v="Terramarine Icaraí Residence Club"/>
    <s v="602/01"/>
    <s v="Comissão"/>
    <x v="0"/>
    <s v="27/03/2025"/>
    <s v="26/03/2025"/>
    <s v="27/03/2025"/>
    <x v="11"/>
    <n v="18620"/>
    <s v="063.972.487-63"/>
    <s v="Oclando Gnani Ernesto Neto"/>
  </r>
  <r>
    <s v="421111"/>
    <s v="973.287.587-91"/>
    <n v="97328758791"/>
    <x v="142"/>
    <s v="DUETTO JARDIM ICARAÍ"/>
    <s v="801-02"/>
    <s v="Comissão"/>
    <x v="0"/>
    <s v="17/02/2025"/>
    <s v="17/02/2025"/>
    <s v="18/02/2025"/>
    <x v="6"/>
    <n v="5527.41"/>
    <s v="24.591.942/0001-50"/>
    <s v="CONSTRUTEC CONSTRUÇÃO E NEGÓCIOS IMOBILIÁRIOS LTDA"/>
  </r>
  <r>
    <s v="414166"/>
    <s v="994.018.517-00"/>
    <n v="99401851700"/>
    <x v="143"/>
    <s v="SOU + CHARITAS"/>
    <s v="407"/>
    <s v="Comissão"/>
    <x v="0"/>
    <s v="18/11/2024"/>
    <s v="18/11/2024"/>
    <s v="19/11/2024"/>
    <x v="1"/>
    <n v="6692.8"/>
    <s v="24.591.942/0001-50"/>
    <s v="CONSTRUTEC CONSTRUÇÃO E NEGÓCIOS IMOBILIÁRIOS LTDA"/>
  </r>
  <r>
    <m/>
    <m/>
    <m/>
    <x v="144"/>
    <m/>
    <m/>
    <m/>
    <x v="4"/>
    <m/>
    <m/>
    <m/>
    <x v="14"/>
    <m/>
    <m/>
    <m/>
  </r>
  <r>
    <m/>
    <m/>
    <m/>
    <x v="144"/>
    <m/>
    <m/>
    <m/>
    <x v="4"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9FCCF-10D4-4EC8-84F4-139A9B22818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Q149" firstHeaderRow="1" firstDataRow="4" firstDataCol="1" rowPageCount="1" colPageCount="1"/>
  <pivotFields count="18">
    <pivotField showAll="0"/>
    <pivotField showAll="0"/>
    <pivotField showAll="0"/>
    <pivotField axis="axisRow" showAll="0" sortType="descending">
      <items count="146">
        <item x="35"/>
        <item x="49"/>
        <item x="134"/>
        <item x="113"/>
        <item x="14"/>
        <item x="10"/>
        <item x="59"/>
        <item x="78"/>
        <item x="135"/>
        <item x="75"/>
        <item x="130"/>
        <item x="79"/>
        <item x="37"/>
        <item x="0"/>
        <item x="81"/>
        <item x="70"/>
        <item x="72"/>
        <item x="20"/>
        <item x="67"/>
        <item x="108"/>
        <item x="123"/>
        <item x="116"/>
        <item x="88"/>
        <item x="6"/>
        <item x="16"/>
        <item x="143"/>
        <item x="106"/>
        <item x="55"/>
        <item x="132"/>
        <item x="54"/>
        <item x="87"/>
        <item x="39"/>
        <item x="114"/>
        <item x="138"/>
        <item x="110"/>
        <item x="4"/>
        <item x="34"/>
        <item x="45"/>
        <item x="24"/>
        <item x="124"/>
        <item x="33"/>
        <item x="53"/>
        <item x="48"/>
        <item x="141"/>
        <item x="66"/>
        <item x="100"/>
        <item x="51"/>
        <item x="90"/>
        <item x="15"/>
        <item x="69"/>
        <item x="22"/>
        <item x="13"/>
        <item x="38"/>
        <item x="104"/>
        <item x="71"/>
        <item x="41"/>
        <item x="94"/>
        <item x="129"/>
        <item x="96"/>
        <item x="128"/>
        <item x="80"/>
        <item x="83"/>
        <item x="17"/>
        <item x="93"/>
        <item x="32"/>
        <item x="56"/>
        <item x="44"/>
        <item x="119"/>
        <item x="85"/>
        <item x="73"/>
        <item x="115"/>
        <item x="40"/>
        <item x="103"/>
        <item x="92"/>
        <item x="142"/>
        <item x="52"/>
        <item x="120"/>
        <item x="82"/>
        <item x="1"/>
        <item x="86"/>
        <item x="62"/>
        <item x="9"/>
        <item x="2"/>
        <item x="42"/>
        <item x="46"/>
        <item x="98"/>
        <item x="26"/>
        <item x="95"/>
        <item x="7"/>
        <item x="125"/>
        <item x="18"/>
        <item x="127"/>
        <item x="117"/>
        <item x="112"/>
        <item x="60"/>
        <item x="43"/>
        <item x="133"/>
        <item x="57"/>
        <item x="68"/>
        <item x="101"/>
        <item x="122"/>
        <item x="23"/>
        <item x="118"/>
        <item x="30"/>
        <item x="3"/>
        <item x="121"/>
        <item x="27"/>
        <item x="84"/>
        <item x="28"/>
        <item x="91"/>
        <item x="89"/>
        <item x="50"/>
        <item x="64"/>
        <item x="136"/>
        <item x="36"/>
        <item x="19"/>
        <item x="131"/>
        <item x="126"/>
        <item x="21"/>
        <item x="8"/>
        <item x="99"/>
        <item x="29"/>
        <item x="109"/>
        <item x="76"/>
        <item x="12"/>
        <item x="74"/>
        <item x="97"/>
        <item x="107"/>
        <item x="139"/>
        <item x="137"/>
        <item x="105"/>
        <item x="63"/>
        <item x="111"/>
        <item x="25"/>
        <item x="102"/>
        <item x="77"/>
        <item x="31"/>
        <item x="58"/>
        <item x="47"/>
        <item x="140"/>
        <item x="11"/>
        <item x="61"/>
        <item x="65"/>
        <item x="5"/>
        <item x="1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axis="axisCol" showAll="0">
      <items count="16">
        <item x="5"/>
        <item x="7"/>
        <item x="12"/>
        <item x="13"/>
        <item x="8"/>
        <item x="3"/>
        <item x="0"/>
        <item x="2"/>
        <item x="9"/>
        <item x="1"/>
        <item x="10"/>
        <item x="4"/>
        <item x="6"/>
        <item x="11"/>
        <item x="14"/>
        <item t="default"/>
      </items>
    </pivotField>
    <pivotField dataField="1"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x="125"/>
        <item x="126"/>
        <item sd="0" x="127"/>
        <item t="default"/>
      </items>
    </pivotField>
  </pivotFields>
  <rowFields count="1">
    <field x="3"/>
  </rowFields>
  <rowItems count="143">
    <i>
      <x v="87"/>
    </i>
    <i>
      <x v="3"/>
    </i>
    <i>
      <x v="24"/>
    </i>
    <i>
      <x v="82"/>
    </i>
    <i>
      <x v="74"/>
    </i>
    <i>
      <x v="19"/>
    </i>
    <i>
      <x v="119"/>
    </i>
    <i>
      <x v="92"/>
    </i>
    <i>
      <x v="110"/>
    </i>
    <i>
      <x v="13"/>
    </i>
    <i>
      <x v="31"/>
    </i>
    <i>
      <x v="127"/>
    </i>
    <i>
      <x v="79"/>
    </i>
    <i>
      <x v="140"/>
    </i>
    <i>
      <x v="5"/>
    </i>
    <i>
      <x v="51"/>
    </i>
    <i>
      <x v="11"/>
    </i>
    <i>
      <x v="77"/>
    </i>
    <i>
      <x v="100"/>
    </i>
    <i>
      <x v="83"/>
    </i>
    <i>
      <x v="88"/>
    </i>
    <i>
      <x v="135"/>
    </i>
    <i>
      <x v="47"/>
    </i>
    <i>
      <x v="46"/>
    </i>
    <i>
      <x v="134"/>
    </i>
    <i>
      <x v="124"/>
    </i>
    <i>
      <x v="96"/>
    </i>
    <i>
      <x v="97"/>
    </i>
    <i>
      <x v="35"/>
    </i>
    <i>
      <x v="48"/>
    </i>
    <i>
      <x v="143"/>
    </i>
    <i>
      <x v="78"/>
    </i>
    <i>
      <x v="129"/>
    </i>
    <i>
      <x v="115"/>
    </i>
    <i>
      <x v="32"/>
    </i>
    <i>
      <x v="91"/>
    </i>
    <i>
      <x v="15"/>
    </i>
    <i>
      <x v="4"/>
    </i>
    <i>
      <x v="57"/>
    </i>
    <i>
      <x v="38"/>
    </i>
    <i>
      <x v="89"/>
    </i>
    <i>
      <x v="114"/>
    </i>
    <i>
      <x v="59"/>
    </i>
    <i>
      <x v="50"/>
    </i>
    <i>
      <x v="70"/>
    </i>
    <i>
      <x v="118"/>
    </i>
    <i>
      <x v="52"/>
    </i>
    <i>
      <x v="14"/>
    </i>
    <i>
      <x v="65"/>
    </i>
    <i>
      <x v="42"/>
    </i>
    <i>
      <x v="49"/>
    </i>
    <i>
      <x v="66"/>
    </i>
    <i>
      <x v="117"/>
    </i>
    <i>
      <x v="111"/>
    </i>
    <i>
      <x v="45"/>
    </i>
    <i>
      <x v="93"/>
    </i>
    <i>
      <x v="36"/>
    </i>
    <i>
      <x v="37"/>
    </i>
    <i>
      <x v="72"/>
    </i>
    <i>
      <x v="73"/>
    </i>
    <i>
      <x v="138"/>
    </i>
    <i>
      <x v="63"/>
    </i>
    <i>
      <x v="75"/>
    </i>
    <i>
      <x v="122"/>
    </i>
    <i>
      <x v="16"/>
    </i>
    <i>
      <x v="43"/>
    </i>
    <i>
      <x v="103"/>
    </i>
    <i>
      <x v="60"/>
    </i>
    <i>
      <x v="17"/>
    </i>
    <i>
      <x v="125"/>
    </i>
    <i>
      <x v="132"/>
    </i>
    <i>
      <x v="30"/>
    </i>
    <i>
      <x v="68"/>
    </i>
    <i>
      <x v="8"/>
    </i>
    <i>
      <x v="22"/>
    </i>
    <i>
      <x v="67"/>
    </i>
    <i>
      <x v="101"/>
    </i>
    <i>
      <x v="20"/>
    </i>
    <i>
      <x v="86"/>
    </i>
    <i>
      <x v="55"/>
    </i>
    <i>
      <x v="139"/>
    </i>
    <i>
      <x v="116"/>
    </i>
    <i>
      <x v="23"/>
    </i>
    <i>
      <x v="2"/>
    </i>
    <i>
      <x v="121"/>
    </i>
    <i>
      <x v="126"/>
    </i>
    <i>
      <x v="109"/>
    </i>
    <i>
      <x v="90"/>
    </i>
    <i>
      <x v="113"/>
    </i>
    <i>
      <x v="120"/>
    </i>
    <i>
      <x v="81"/>
    </i>
    <i>
      <x v="29"/>
    </i>
    <i>
      <x v="40"/>
    </i>
    <i>
      <x v="41"/>
    </i>
    <i>
      <x v="64"/>
    </i>
    <i>
      <x v="131"/>
    </i>
    <i>
      <x v="34"/>
    </i>
    <i>
      <x v="128"/>
    </i>
    <i>
      <x v="94"/>
    </i>
    <i>
      <x v="44"/>
    </i>
    <i>
      <x v="12"/>
    </i>
    <i>
      <x v="26"/>
    </i>
    <i>
      <x v="130"/>
    </i>
    <i>
      <x v="10"/>
    </i>
    <i>
      <x v="61"/>
    </i>
    <i>
      <x v="136"/>
    </i>
    <i>
      <x v="123"/>
    </i>
    <i>
      <x v="85"/>
    </i>
    <i>
      <x v="105"/>
    </i>
    <i>
      <x v="141"/>
    </i>
    <i>
      <x v="18"/>
    </i>
    <i>
      <x v="7"/>
    </i>
    <i>
      <x v="58"/>
    </i>
    <i>
      <x v="76"/>
    </i>
    <i>
      <x v="80"/>
    </i>
    <i>
      <x v="108"/>
    </i>
    <i>
      <x v="104"/>
    </i>
    <i>
      <x v="133"/>
    </i>
    <i>
      <x v="28"/>
    </i>
    <i>
      <x v="112"/>
    </i>
    <i>
      <x v="98"/>
    </i>
    <i>
      <x/>
    </i>
    <i>
      <x v="25"/>
    </i>
    <i>
      <x v="1"/>
    </i>
    <i>
      <x v="6"/>
    </i>
    <i>
      <x v="69"/>
    </i>
    <i>
      <x v="21"/>
    </i>
    <i>
      <x v="84"/>
    </i>
    <i>
      <x v="62"/>
    </i>
    <i>
      <x v="33"/>
    </i>
    <i>
      <x v="106"/>
    </i>
    <i>
      <x v="71"/>
    </i>
    <i>
      <x v="56"/>
    </i>
    <i>
      <x v="102"/>
    </i>
    <i>
      <x v="53"/>
    </i>
    <i>
      <x v="39"/>
    </i>
    <i>
      <x v="54"/>
    </i>
    <i>
      <x v="99"/>
    </i>
    <i>
      <x v="95"/>
    </i>
    <i>
      <x v="142"/>
    </i>
    <i>
      <x v="107"/>
    </i>
    <i>
      <x v="27"/>
    </i>
    <i t="grand">
      <x/>
    </i>
  </rowItems>
  <colFields count="3">
    <field x="17"/>
    <field x="15"/>
    <field x="11"/>
  </colFields>
  <colItems count="16">
    <i>
      <x v="125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25"/>
    </i>
    <i>
      <x v="126"/>
      <x v="1"/>
    </i>
    <i r="1">
      <x v="2"/>
    </i>
    <i r="1">
      <x v="3"/>
    </i>
    <i t="default">
      <x v="126"/>
    </i>
    <i t="grand">
      <x/>
    </i>
  </colItems>
  <pageFields count="1">
    <pageField fld="7" item="3" hier="-1"/>
  </pageFields>
  <dataFields count="1">
    <dataField name="Soma de Valor do Comissionamento" fld="12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CB6F-CD38-4F67-AB09-254B9CD354CE}">
  <dimension ref="A1:Q149"/>
  <sheetViews>
    <sheetView workbookViewId="0"/>
    <sheetView workbookViewId="1">
      <selection activeCell="D2" sqref="D2"/>
    </sheetView>
  </sheetViews>
  <sheetFormatPr defaultRowHeight="15.6" x14ac:dyDescent="0.3"/>
  <cols>
    <col min="1" max="1" width="43" bestFit="1" customWidth="1"/>
    <col min="2" max="2" width="12.8984375" customWidth="1"/>
    <col min="3" max="11" width="8.59765625" bestFit="1" customWidth="1"/>
    <col min="12" max="12" width="10.09765625" bestFit="1" customWidth="1"/>
    <col min="13" max="15" width="8.59765625" bestFit="1" customWidth="1"/>
    <col min="16" max="16" width="10.09765625" bestFit="1" customWidth="1"/>
    <col min="17" max="17" width="10.19921875" bestFit="1" customWidth="1"/>
    <col min="18" max="208" width="10.69921875" bestFit="1" customWidth="1"/>
    <col min="209" max="209" width="10.8984375" bestFit="1" customWidth="1"/>
  </cols>
  <sheetData>
    <row r="1" spans="1:17" x14ac:dyDescent="0.3">
      <c r="A1" s="5" t="s">
        <v>3</v>
      </c>
      <c r="B1" t="s">
        <v>13</v>
      </c>
    </row>
    <row r="3" spans="1:17" x14ac:dyDescent="0.3">
      <c r="A3" s="5" t="s">
        <v>1958</v>
      </c>
      <c r="B3" s="5" t="s">
        <v>1959</v>
      </c>
    </row>
    <row r="4" spans="1:17" x14ac:dyDescent="0.3">
      <c r="B4" t="s">
        <v>1961</v>
      </c>
      <c r="L4" t="s">
        <v>1966</v>
      </c>
      <c r="M4" t="s">
        <v>1203</v>
      </c>
      <c r="P4" t="s">
        <v>1962</v>
      </c>
      <c r="Q4" t="s">
        <v>1957</v>
      </c>
    </row>
    <row r="5" spans="1:17" x14ac:dyDescent="0.3">
      <c r="B5" t="s">
        <v>1965</v>
      </c>
      <c r="C5" t="s">
        <v>1967</v>
      </c>
      <c r="D5" t="s">
        <v>1968</v>
      </c>
      <c r="E5" t="s">
        <v>1969</v>
      </c>
      <c r="F5" t="s">
        <v>1970</v>
      </c>
      <c r="G5" t="s">
        <v>1971</v>
      </c>
      <c r="H5" t="s">
        <v>1972</v>
      </c>
      <c r="I5" t="s">
        <v>1973</v>
      </c>
      <c r="J5" t="s">
        <v>1974</v>
      </c>
      <c r="K5" t="s">
        <v>1975</v>
      </c>
      <c r="M5" t="s">
        <v>1963</v>
      </c>
      <c r="N5" t="s">
        <v>1964</v>
      </c>
      <c r="O5" t="s">
        <v>1965</v>
      </c>
    </row>
    <row r="6" spans="1:17" x14ac:dyDescent="0.3">
      <c r="A6" s="5" t="s">
        <v>1955</v>
      </c>
    </row>
    <row r="7" spans="1:17" x14ac:dyDescent="0.3">
      <c r="A7" s="6" t="s">
        <v>1951</v>
      </c>
      <c r="B7" s="7">
        <v>21390</v>
      </c>
      <c r="C7" s="7"/>
      <c r="D7" s="7">
        <v>229916.5</v>
      </c>
      <c r="E7" s="7">
        <v>196053</v>
      </c>
      <c r="F7" s="7">
        <v>167685.83000000002</v>
      </c>
      <c r="G7" s="7">
        <v>64125</v>
      </c>
      <c r="H7" s="7">
        <v>108077.5</v>
      </c>
      <c r="I7" s="7">
        <v>111281.52</v>
      </c>
      <c r="J7" s="7">
        <v>99317.5</v>
      </c>
      <c r="K7" s="7">
        <v>240361.5</v>
      </c>
      <c r="L7" s="7">
        <v>1238208.3500000001</v>
      </c>
      <c r="M7" s="7">
        <v>184936</v>
      </c>
      <c r="N7" s="7">
        <v>89211.25</v>
      </c>
      <c r="O7" s="7">
        <v>178820.95</v>
      </c>
      <c r="P7" s="7">
        <v>452968.2</v>
      </c>
      <c r="Q7" s="7">
        <v>1691176.55</v>
      </c>
    </row>
    <row r="8" spans="1:17" x14ac:dyDescent="0.3">
      <c r="A8" s="6" t="s">
        <v>1881</v>
      </c>
      <c r="B8" s="7">
        <v>5439.73</v>
      </c>
      <c r="C8" s="7">
        <v>10198.92</v>
      </c>
      <c r="D8" s="7">
        <v>12913.15</v>
      </c>
      <c r="E8" s="7">
        <v>11205.35</v>
      </c>
      <c r="F8" s="7">
        <v>15359.269999999999</v>
      </c>
      <c r="G8" s="7">
        <v>11649.109999999999</v>
      </c>
      <c r="H8" s="7">
        <v>23768.690000000002</v>
      </c>
      <c r="I8" s="7">
        <v>14005.72</v>
      </c>
      <c r="J8" s="7">
        <v>16621.270000000004</v>
      </c>
      <c r="K8" s="7">
        <v>17535.53</v>
      </c>
      <c r="L8" s="7">
        <v>138696.74</v>
      </c>
      <c r="M8" s="7">
        <v>17146.46</v>
      </c>
      <c r="N8" s="7">
        <v>22337.050000000003</v>
      </c>
      <c r="O8" s="7">
        <v>15692.880000000001</v>
      </c>
      <c r="P8" s="7">
        <v>55176.39</v>
      </c>
      <c r="Q8" s="7">
        <v>193873.13</v>
      </c>
    </row>
    <row r="9" spans="1:17" x14ac:dyDescent="0.3">
      <c r="A9" s="6" t="s">
        <v>1821</v>
      </c>
      <c r="B9" s="7">
        <v>5439.72</v>
      </c>
      <c r="C9" s="7">
        <v>6390</v>
      </c>
      <c r="D9" s="7">
        <v>8768.18</v>
      </c>
      <c r="E9" s="7">
        <v>13071.35</v>
      </c>
      <c r="F9" s="7">
        <v>14198.069999999998</v>
      </c>
      <c r="G9" s="7">
        <v>11349.109999999999</v>
      </c>
      <c r="H9" s="7">
        <v>24513.69</v>
      </c>
      <c r="I9" s="7">
        <v>15186.789999999999</v>
      </c>
      <c r="J9" s="7">
        <v>15937.149999999998</v>
      </c>
      <c r="K9" s="7">
        <v>17710.329999999998</v>
      </c>
      <c r="L9" s="7">
        <v>132564.38999999998</v>
      </c>
      <c r="M9" s="7">
        <v>16553.310000000001</v>
      </c>
      <c r="N9" s="7">
        <v>16905.2</v>
      </c>
      <c r="O9" s="7">
        <v>19247.32</v>
      </c>
      <c r="P9" s="7">
        <v>52705.83</v>
      </c>
      <c r="Q9" s="7">
        <v>185270.22</v>
      </c>
    </row>
    <row r="10" spans="1:17" x14ac:dyDescent="0.3">
      <c r="A10" s="6" t="s">
        <v>1836</v>
      </c>
      <c r="B10" s="7"/>
      <c r="C10" s="7">
        <v>4550</v>
      </c>
      <c r="D10" s="7">
        <v>11200</v>
      </c>
      <c r="E10" s="7">
        <v>12500</v>
      </c>
      <c r="F10" s="7">
        <v>18965.28</v>
      </c>
      <c r="G10" s="7">
        <v>11100</v>
      </c>
      <c r="H10" s="7">
        <v>5065</v>
      </c>
      <c r="I10" s="7">
        <v>15995</v>
      </c>
      <c r="J10" s="7">
        <v>1249.98</v>
      </c>
      <c r="K10" s="7">
        <v>10280</v>
      </c>
      <c r="L10" s="7">
        <v>90905.26</v>
      </c>
      <c r="M10" s="7">
        <v>22719.510000000002</v>
      </c>
      <c r="N10" s="7">
        <v>42446.630000000005</v>
      </c>
      <c r="O10" s="7">
        <v>19918.530000000002</v>
      </c>
      <c r="P10" s="7">
        <v>85084.670000000013</v>
      </c>
      <c r="Q10" s="7">
        <v>175989.93</v>
      </c>
    </row>
    <row r="11" spans="1:17" x14ac:dyDescent="0.3">
      <c r="A11" s="6" t="s">
        <v>1835</v>
      </c>
      <c r="B11" s="7">
        <v>2600</v>
      </c>
      <c r="C11" s="7">
        <v>12450</v>
      </c>
      <c r="D11" s="7">
        <v>2675</v>
      </c>
      <c r="E11" s="7">
        <v>6100</v>
      </c>
      <c r="F11" s="7">
        <v>20257</v>
      </c>
      <c r="G11" s="7">
        <v>9400</v>
      </c>
      <c r="H11" s="7">
        <v>10800.05</v>
      </c>
      <c r="I11" s="7">
        <v>18716.689999999999</v>
      </c>
      <c r="J11" s="7">
        <v>22367.98</v>
      </c>
      <c r="K11" s="7">
        <v>7625</v>
      </c>
      <c r="L11" s="7">
        <v>112991.72</v>
      </c>
      <c r="M11" s="7">
        <v>7610.9</v>
      </c>
      <c r="N11" s="7">
        <v>13049.18</v>
      </c>
      <c r="O11" s="7">
        <v>30572.5</v>
      </c>
      <c r="P11" s="7">
        <v>51232.58</v>
      </c>
      <c r="Q11" s="7">
        <v>164224.29999999999</v>
      </c>
    </row>
    <row r="12" spans="1:17" x14ac:dyDescent="0.3">
      <c r="A12" s="6" t="s">
        <v>1860</v>
      </c>
      <c r="B12" s="7">
        <v>2400</v>
      </c>
      <c r="C12" s="7">
        <v>2500</v>
      </c>
      <c r="D12" s="7">
        <v>10352.5</v>
      </c>
      <c r="E12" s="7">
        <v>5925</v>
      </c>
      <c r="F12" s="7">
        <v>6691.67</v>
      </c>
      <c r="G12" s="7">
        <v>3250</v>
      </c>
      <c r="H12" s="7">
        <v>32578.059999999998</v>
      </c>
      <c r="I12" s="7"/>
      <c r="J12" s="7">
        <v>3115</v>
      </c>
      <c r="K12" s="7">
        <v>13365</v>
      </c>
      <c r="L12" s="7">
        <v>80177.23</v>
      </c>
      <c r="M12" s="7">
        <v>28381.4</v>
      </c>
      <c r="N12" s="7">
        <v>20083.04</v>
      </c>
      <c r="O12" s="7">
        <v>6355.88</v>
      </c>
      <c r="P12" s="7">
        <v>54820.32</v>
      </c>
      <c r="Q12" s="7">
        <v>134997.55000000002</v>
      </c>
    </row>
    <row r="13" spans="1:17" x14ac:dyDescent="0.3">
      <c r="A13" s="6" t="s">
        <v>1857</v>
      </c>
      <c r="B13" s="7"/>
      <c r="C13" s="7">
        <v>52650</v>
      </c>
      <c r="D13" s="7">
        <v>6410</v>
      </c>
      <c r="E13" s="7">
        <v>4750</v>
      </c>
      <c r="F13" s="7">
        <v>3250</v>
      </c>
      <c r="G13" s="7">
        <v>13950</v>
      </c>
      <c r="H13" s="7">
        <v>5850</v>
      </c>
      <c r="I13" s="7">
        <v>5015</v>
      </c>
      <c r="J13" s="7">
        <v>3775</v>
      </c>
      <c r="K13" s="7">
        <v>7168.4</v>
      </c>
      <c r="L13" s="7">
        <v>102818.4</v>
      </c>
      <c r="M13" s="7">
        <v>4862.1000000000004</v>
      </c>
      <c r="N13" s="7">
        <v>3200</v>
      </c>
      <c r="O13" s="7">
        <v>6305</v>
      </c>
      <c r="P13" s="7">
        <v>14367.1</v>
      </c>
      <c r="Q13" s="7">
        <v>117185.5</v>
      </c>
    </row>
    <row r="14" spans="1:17" x14ac:dyDescent="0.3">
      <c r="A14" s="6" t="s">
        <v>1838</v>
      </c>
      <c r="B14" s="7">
        <v>6772.8</v>
      </c>
      <c r="C14" s="7"/>
      <c r="D14" s="7">
        <v>14250</v>
      </c>
      <c r="E14" s="7"/>
      <c r="F14" s="7">
        <v>25500</v>
      </c>
      <c r="G14" s="7">
        <v>5300</v>
      </c>
      <c r="H14" s="7">
        <v>32465.31</v>
      </c>
      <c r="I14" s="7"/>
      <c r="J14" s="7"/>
      <c r="K14" s="7">
        <v>3000</v>
      </c>
      <c r="L14" s="7">
        <v>87288.11</v>
      </c>
      <c r="M14" s="7">
        <v>11000</v>
      </c>
      <c r="N14" s="7"/>
      <c r="O14" s="7">
        <v>14150</v>
      </c>
      <c r="P14" s="7">
        <v>25150</v>
      </c>
      <c r="Q14" s="7">
        <v>112438.11</v>
      </c>
    </row>
    <row r="15" spans="1:17" x14ac:dyDescent="0.3">
      <c r="A15" s="6" t="s">
        <v>1084</v>
      </c>
      <c r="B15" s="7">
        <v>4800</v>
      </c>
      <c r="C15" s="7">
        <v>7000</v>
      </c>
      <c r="D15" s="7">
        <v>13735</v>
      </c>
      <c r="E15" s="7">
        <v>6850</v>
      </c>
      <c r="F15" s="7">
        <v>5400</v>
      </c>
      <c r="G15" s="7"/>
      <c r="H15" s="7">
        <v>15500</v>
      </c>
      <c r="I15" s="7"/>
      <c r="J15" s="7">
        <v>9968</v>
      </c>
      <c r="K15" s="7">
        <v>12800</v>
      </c>
      <c r="L15" s="7">
        <v>76053</v>
      </c>
      <c r="M15" s="7">
        <v>8928.39</v>
      </c>
      <c r="N15" s="7">
        <v>18353.04</v>
      </c>
      <c r="O15" s="7">
        <v>7505.88</v>
      </c>
      <c r="P15" s="7">
        <v>34787.31</v>
      </c>
      <c r="Q15" s="7">
        <v>110840.31</v>
      </c>
    </row>
    <row r="16" spans="1:17" x14ac:dyDescent="0.3">
      <c r="A16" s="6" t="s">
        <v>1871</v>
      </c>
      <c r="B16" s="7"/>
      <c r="C16" s="7"/>
      <c r="D16" s="7"/>
      <c r="E16" s="7"/>
      <c r="F16" s="7">
        <v>18301.25</v>
      </c>
      <c r="G16" s="7">
        <v>10900</v>
      </c>
      <c r="H16" s="7">
        <v>42720</v>
      </c>
      <c r="I16" s="7"/>
      <c r="J16" s="7">
        <v>24000</v>
      </c>
      <c r="K16" s="7"/>
      <c r="L16" s="7">
        <v>95921.25</v>
      </c>
      <c r="M16" s="7">
        <v>3000</v>
      </c>
      <c r="N16" s="7">
        <v>9500</v>
      </c>
      <c r="O16" s="7"/>
      <c r="P16" s="7">
        <v>12500</v>
      </c>
      <c r="Q16" s="7">
        <v>108421.25</v>
      </c>
    </row>
    <row r="17" spans="1:17" x14ac:dyDescent="0.3">
      <c r="A17" s="6" t="s">
        <v>1832</v>
      </c>
      <c r="B17" s="7">
        <v>5677.2</v>
      </c>
      <c r="C17" s="7"/>
      <c r="D17" s="7">
        <v>5837.5</v>
      </c>
      <c r="E17" s="7">
        <v>3500</v>
      </c>
      <c r="F17" s="7">
        <v>3075</v>
      </c>
      <c r="G17" s="7">
        <v>4575</v>
      </c>
      <c r="H17" s="7">
        <v>22703.96</v>
      </c>
      <c r="I17" s="7">
        <v>2888.05</v>
      </c>
      <c r="J17" s="7">
        <v>11042.41</v>
      </c>
      <c r="K17" s="7">
        <v>21832.27</v>
      </c>
      <c r="L17" s="7">
        <v>81131.390000000014</v>
      </c>
      <c r="M17" s="7">
        <v>15500</v>
      </c>
      <c r="N17" s="7">
        <v>1667.27</v>
      </c>
      <c r="O17" s="7">
        <v>9138.2199999999993</v>
      </c>
      <c r="P17" s="7">
        <v>26305.489999999998</v>
      </c>
      <c r="Q17" s="7">
        <v>107436.88000000002</v>
      </c>
    </row>
    <row r="18" spans="1:17" x14ac:dyDescent="0.3">
      <c r="A18" s="6" t="s">
        <v>1820</v>
      </c>
      <c r="B18" s="7"/>
      <c r="C18" s="7"/>
      <c r="D18" s="7">
        <v>11250</v>
      </c>
      <c r="E18" s="7">
        <v>6610</v>
      </c>
      <c r="F18" s="7">
        <v>2650</v>
      </c>
      <c r="G18" s="7">
        <v>3425</v>
      </c>
      <c r="H18" s="7">
        <v>8675</v>
      </c>
      <c r="I18" s="7">
        <v>11214.9</v>
      </c>
      <c r="J18" s="7">
        <v>8126.12</v>
      </c>
      <c r="K18" s="7">
        <v>15275</v>
      </c>
      <c r="L18" s="7">
        <v>67226.02</v>
      </c>
      <c r="M18" s="7">
        <v>10320.4</v>
      </c>
      <c r="N18" s="7">
        <v>3511.17</v>
      </c>
      <c r="O18" s="7">
        <v>16985.71</v>
      </c>
      <c r="P18" s="7">
        <v>30817.279999999999</v>
      </c>
      <c r="Q18" s="7">
        <v>98043.299999999988</v>
      </c>
    </row>
    <row r="19" spans="1:17" x14ac:dyDescent="0.3">
      <c r="A19" s="6" t="s">
        <v>1891</v>
      </c>
      <c r="B19" s="7"/>
      <c r="C19" s="7"/>
      <c r="D19" s="7">
        <v>37160</v>
      </c>
      <c r="E19" s="7">
        <v>6934</v>
      </c>
      <c r="F19" s="7"/>
      <c r="G19" s="7"/>
      <c r="H19" s="7"/>
      <c r="I19" s="7"/>
      <c r="J19" s="7">
        <v>3250</v>
      </c>
      <c r="K19" s="7">
        <v>7690</v>
      </c>
      <c r="L19" s="7">
        <v>55034</v>
      </c>
      <c r="M19" s="7">
        <v>14581.82</v>
      </c>
      <c r="N19" s="7">
        <v>24000</v>
      </c>
      <c r="O19" s="7">
        <v>3000</v>
      </c>
      <c r="P19" s="7">
        <v>41581.82</v>
      </c>
      <c r="Q19" s="7">
        <v>96615.82</v>
      </c>
    </row>
    <row r="20" spans="1:17" x14ac:dyDescent="0.3">
      <c r="A20" s="6" t="s">
        <v>1948</v>
      </c>
      <c r="B20" s="7"/>
      <c r="C20" s="7">
        <v>2150</v>
      </c>
      <c r="D20" s="7">
        <v>3925</v>
      </c>
      <c r="E20" s="7">
        <v>8367</v>
      </c>
      <c r="F20" s="7">
        <v>4410</v>
      </c>
      <c r="G20" s="7">
        <v>2113.75</v>
      </c>
      <c r="H20" s="7">
        <v>16500</v>
      </c>
      <c r="I20" s="7">
        <v>6661.96</v>
      </c>
      <c r="J20" s="7">
        <v>7244.5599999999995</v>
      </c>
      <c r="K20" s="7">
        <v>31817.5</v>
      </c>
      <c r="L20" s="7">
        <v>83189.76999999999</v>
      </c>
      <c r="M20" s="7">
        <v>12897.4</v>
      </c>
      <c r="N20" s="7"/>
      <c r="O20" s="7"/>
      <c r="P20" s="7">
        <v>12897.4</v>
      </c>
      <c r="Q20" s="7">
        <v>96087.169999999984</v>
      </c>
    </row>
    <row r="21" spans="1:17" x14ac:dyDescent="0.3">
      <c r="A21" s="6" t="s">
        <v>1858</v>
      </c>
      <c r="B21" s="7">
        <v>5692.44</v>
      </c>
      <c r="C21" s="7"/>
      <c r="D21" s="7"/>
      <c r="E21" s="7">
        <v>9250</v>
      </c>
      <c r="F21" s="7">
        <v>12438.28</v>
      </c>
      <c r="G21" s="7">
        <v>2150</v>
      </c>
      <c r="H21" s="7">
        <v>17425</v>
      </c>
      <c r="I21" s="7">
        <v>6041.55</v>
      </c>
      <c r="J21" s="7">
        <v>9250</v>
      </c>
      <c r="K21" s="7">
        <v>4500</v>
      </c>
      <c r="L21" s="7">
        <v>66747.27</v>
      </c>
      <c r="M21" s="7">
        <v>5875</v>
      </c>
      <c r="N21" s="7">
        <v>9695.74</v>
      </c>
      <c r="O21" s="7">
        <v>8283.14</v>
      </c>
      <c r="P21" s="7">
        <v>23853.879999999997</v>
      </c>
      <c r="Q21" s="7">
        <v>90601.150000000009</v>
      </c>
    </row>
    <row r="22" spans="1:17" x14ac:dyDescent="0.3">
      <c r="A22" s="6" t="s">
        <v>1856</v>
      </c>
      <c r="B22" s="7"/>
      <c r="C22" s="7">
        <v>2300</v>
      </c>
      <c r="D22" s="7">
        <v>24173.86</v>
      </c>
      <c r="E22" s="7"/>
      <c r="F22" s="7">
        <v>2581</v>
      </c>
      <c r="G22" s="7">
        <v>8081</v>
      </c>
      <c r="H22" s="7">
        <v>4566.05</v>
      </c>
      <c r="I22" s="7">
        <v>9623.33</v>
      </c>
      <c r="J22" s="7">
        <v>2274.8000000000002</v>
      </c>
      <c r="K22" s="7">
        <v>6475</v>
      </c>
      <c r="L22" s="7">
        <v>60075.040000000008</v>
      </c>
      <c r="M22" s="7">
        <v>17920</v>
      </c>
      <c r="N22" s="7"/>
      <c r="O22" s="7">
        <v>10623.84</v>
      </c>
      <c r="P22" s="7">
        <v>28543.84</v>
      </c>
      <c r="Q22" s="7">
        <v>88618.880000000005</v>
      </c>
    </row>
    <row r="23" spans="1:17" x14ac:dyDescent="0.3">
      <c r="A23" s="6" t="s">
        <v>1901</v>
      </c>
      <c r="B23" s="7"/>
      <c r="C23" s="7">
        <v>4600</v>
      </c>
      <c r="D23" s="7"/>
      <c r="E23" s="7">
        <v>7900</v>
      </c>
      <c r="F23" s="7">
        <v>13290.279999999999</v>
      </c>
      <c r="G23" s="7">
        <v>13500</v>
      </c>
      <c r="H23" s="7">
        <v>1475</v>
      </c>
      <c r="I23" s="7">
        <v>7543.43</v>
      </c>
      <c r="J23" s="7">
        <v>5349.98</v>
      </c>
      <c r="K23" s="7"/>
      <c r="L23" s="7">
        <v>53658.69</v>
      </c>
      <c r="M23" s="7">
        <v>3000</v>
      </c>
      <c r="N23" s="7">
        <v>26403.84</v>
      </c>
      <c r="O23" s="7">
        <v>4250</v>
      </c>
      <c r="P23" s="7">
        <v>33653.839999999997</v>
      </c>
      <c r="Q23" s="7">
        <v>87312.53</v>
      </c>
    </row>
    <row r="24" spans="1:17" x14ac:dyDescent="0.3">
      <c r="A24" s="6" t="s">
        <v>1890</v>
      </c>
      <c r="B24" s="7">
        <v>3958.18</v>
      </c>
      <c r="C24" s="7">
        <v>4847.3</v>
      </c>
      <c r="D24" s="7">
        <v>1500</v>
      </c>
      <c r="E24" s="7">
        <v>6042</v>
      </c>
      <c r="F24" s="7">
        <v>1250</v>
      </c>
      <c r="G24" s="7">
        <v>15275</v>
      </c>
      <c r="H24" s="7">
        <v>23747.269999999997</v>
      </c>
      <c r="I24" s="7">
        <v>8850.15</v>
      </c>
      <c r="J24" s="7">
        <v>1249.98</v>
      </c>
      <c r="K24" s="7">
        <v>3000</v>
      </c>
      <c r="L24" s="7">
        <v>69719.87999999999</v>
      </c>
      <c r="M24" s="7">
        <v>1500</v>
      </c>
      <c r="N24" s="7"/>
      <c r="O24" s="7">
        <v>1500</v>
      </c>
      <c r="P24" s="7">
        <v>3000</v>
      </c>
      <c r="Q24" s="7">
        <v>72719.87999999999</v>
      </c>
    </row>
    <row r="25" spans="1:17" x14ac:dyDescent="0.3">
      <c r="A25" s="6" t="s">
        <v>1873</v>
      </c>
      <c r="B25" s="7"/>
      <c r="C25" s="7"/>
      <c r="D25" s="7"/>
      <c r="E25" s="7">
        <v>15500</v>
      </c>
      <c r="F25" s="7"/>
      <c r="G25" s="7"/>
      <c r="H25" s="7">
        <v>6520</v>
      </c>
      <c r="I25" s="7">
        <v>12016.55</v>
      </c>
      <c r="J25" s="7">
        <v>4500</v>
      </c>
      <c r="K25" s="7">
        <v>3000</v>
      </c>
      <c r="L25" s="7">
        <v>41536.550000000003</v>
      </c>
      <c r="M25" s="7">
        <v>22400</v>
      </c>
      <c r="N25" s="7"/>
      <c r="O25" s="7">
        <v>8273.02</v>
      </c>
      <c r="P25" s="7">
        <v>30673.02</v>
      </c>
      <c r="Q25" s="7">
        <v>72209.570000000007</v>
      </c>
    </row>
    <row r="26" spans="1:17" x14ac:dyDescent="0.3">
      <c r="A26" s="6" t="s">
        <v>1846</v>
      </c>
      <c r="B26" s="7"/>
      <c r="C26" s="7"/>
      <c r="D26" s="7">
        <v>4150</v>
      </c>
      <c r="E26" s="7">
        <v>12400</v>
      </c>
      <c r="F26" s="7">
        <v>4450</v>
      </c>
      <c r="G26" s="7"/>
      <c r="H26" s="7"/>
      <c r="I26" s="7">
        <v>13700</v>
      </c>
      <c r="J26" s="7">
        <v>18700</v>
      </c>
      <c r="K26" s="7">
        <v>5800</v>
      </c>
      <c r="L26" s="7">
        <v>59200</v>
      </c>
      <c r="M26" s="7">
        <v>7400</v>
      </c>
      <c r="N26" s="7">
        <v>5000</v>
      </c>
      <c r="O26" s="7"/>
      <c r="P26" s="7">
        <v>12400</v>
      </c>
      <c r="Q26" s="7">
        <v>71600</v>
      </c>
    </row>
    <row r="27" spans="1:17" x14ac:dyDescent="0.3">
      <c r="A27" s="6" t="s">
        <v>1853</v>
      </c>
      <c r="B27" s="7"/>
      <c r="C27" s="7">
        <v>1500</v>
      </c>
      <c r="D27" s="7">
        <v>5570</v>
      </c>
      <c r="E27" s="7">
        <v>750</v>
      </c>
      <c r="F27" s="7">
        <v>11714.15</v>
      </c>
      <c r="G27" s="7">
        <v>1500</v>
      </c>
      <c r="H27" s="7">
        <v>3150</v>
      </c>
      <c r="I27" s="7">
        <v>10652.25</v>
      </c>
      <c r="J27" s="7">
        <v>2050</v>
      </c>
      <c r="K27" s="7">
        <v>3582.5</v>
      </c>
      <c r="L27" s="7">
        <v>40468.9</v>
      </c>
      <c r="M27" s="7">
        <v>1997.5</v>
      </c>
      <c r="N27" s="7">
        <v>3750</v>
      </c>
      <c r="O27" s="7">
        <v>23042</v>
      </c>
      <c r="P27" s="7">
        <v>28789.5</v>
      </c>
      <c r="Q27" s="7">
        <v>69258.399999999994</v>
      </c>
    </row>
    <row r="28" spans="1:17" x14ac:dyDescent="0.3">
      <c r="A28" s="6" t="s">
        <v>1940</v>
      </c>
      <c r="B28" s="7"/>
      <c r="C28" s="7">
        <v>7755.69</v>
      </c>
      <c r="D28" s="7">
        <v>3300</v>
      </c>
      <c r="E28" s="7">
        <v>9072</v>
      </c>
      <c r="F28" s="7">
        <v>3500</v>
      </c>
      <c r="G28" s="7">
        <v>6250</v>
      </c>
      <c r="H28" s="7">
        <v>18935.52</v>
      </c>
      <c r="I28" s="7">
        <v>9430</v>
      </c>
      <c r="J28" s="7"/>
      <c r="K28" s="7">
        <v>4750</v>
      </c>
      <c r="L28" s="7">
        <v>62993.21</v>
      </c>
      <c r="M28" s="7">
        <v>3000</v>
      </c>
      <c r="N28" s="7">
        <v>3000</v>
      </c>
      <c r="O28" s="7"/>
      <c r="P28" s="7">
        <v>6000</v>
      </c>
      <c r="Q28" s="7">
        <v>68993.209999999992</v>
      </c>
    </row>
    <row r="29" spans="1:17" x14ac:dyDescent="0.3">
      <c r="A29" s="6" t="s">
        <v>1883</v>
      </c>
      <c r="B29" s="7"/>
      <c r="C29" s="7"/>
      <c r="D29" s="7">
        <v>1775</v>
      </c>
      <c r="E29" s="7">
        <v>1500</v>
      </c>
      <c r="F29" s="7"/>
      <c r="G29" s="7"/>
      <c r="H29" s="7">
        <v>14175</v>
      </c>
      <c r="I29" s="7"/>
      <c r="J29" s="7">
        <v>11500</v>
      </c>
      <c r="K29" s="7">
        <v>6300</v>
      </c>
      <c r="L29" s="7">
        <v>35250</v>
      </c>
      <c r="M29" s="7">
        <v>7000</v>
      </c>
      <c r="N29" s="7"/>
      <c r="O29" s="7">
        <v>20450</v>
      </c>
      <c r="P29" s="7">
        <v>27450</v>
      </c>
      <c r="Q29" s="7">
        <v>62700</v>
      </c>
    </row>
    <row r="30" spans="1:17" x14ac:dyDescent="0.3">
      <c r="A30" s="6" t="s">
        <v>1834</v>
      </c>
      <c r="B30" s="7"/>
      <c r="C30" s="7"/>
      <c r="D30" s="7">
        <v>4900</v>
      </c>
      <c r="E30" s="7">
        <v>6885</v>
      </c>
      <c r="F30" s="7">
        <v>4650</v>
      </c>
      <c r="G30" s="7">
        <v>1500</v>
      </c>
      <c r="H30" s="7"/>
      <c r="I30" s="7">
        <v>3175</v>
      </c>
      <c r="J30" s="7">
        <v>6466.2</v>
      </c>
      <c r="K30" s="7">
        <v>4000</v>
      </c>
      <c r="L30" s="7">
        <v>31576.2</v>
      </c>
      <c r="M30" s="7">
        <v>8870.91</v>
      </c>
      <c r="N30" s="7">
        <v>16250</v>
      </c>
      <c r="O30" s="7">
        <v>3475</v>
      </c>
      <c r="P30" s="7">
        <v>28595.91</v>
      </c>
      <c r="Q30" s="7">
        <v>60172.11</v>
      </c>
    </row>
    <row r="31" spans="1:17" x14ac:dyDescent="0.3">
      <c r="A31" s="6" t="s">
        <v>1932</v>
      </c>
      <c r="B31" s="7"/>
      <c r="C31" s="7"/>
      <c r="D31" s="7"/>
      <c r="E31" s="7">
        <v>4300</v>
      </c>
      <c r="F31" s="7"/>
      <c r="G31" s="7">
        <v>6500</v>
      </c>
      <c r="H31" s="7"/>
      <c r="I31" s="7"/>
      <c r="J31" s="7"/>
      <c r="K31" s="7">
        <v>8750</v>
      </c>
      <c r="L31" s="7">
        <v>19550</v>
      </c>
      <c r="M31" s="7">
        <v>19050</v>
      </c>
      <c r="N31" s="7">
        <v>15300</v>
      </c>
      <c r="O31" s="7">
        <v>6000</v>
      </c>
      <c r="P31" s="7">
        <v>40350</v>
      </c>
      <c r="Q31" s="7">
        <v>59900</v>
      </c>
    </row>
    <row r="32" spans="1:17" x14ac:dyDescent="0.3">
      <c r="A32" s="6" t="s">
        <v>1915</v>
      </c>
      <c r="B32" s="7">
        <v>8250</v>
      </c>
      <c r="C32" s="7">
        <v>12800</v>
      </c>
      <c r="D32" s="7"/>
      <c r="E32" s="7">
        <v>2850</v>
      </c>
      <c r="F32" s="7">
        <v>11500</v>
      </c>
      <c r="G32" s="7"/>
      <c r="H32" s="7"/>
      <c r="I32" s="7"/>
      <c r="J32" s="7"/>
      <c r="K32" s="7">
        <v>3000</v>
      </c>
      <c r="L32" s="7">
        <v>38400</v>
      </c>
      <c r="M32" s="7">
        <v>7181.82</v>
      </c>
      <c r="N32" s="7">
        <v>7000</v>
      </c>
      <c r="O32" s="7">
        <v>3000</v>
      </c>
      <c r="P32" s="7">
        <v>17181.82</v>
      </c>
      <c r="Q32" s="7">
        <v>55581.82</v>
      </c>
    </row>
    <row r="33" spans="1:17" x14ac:dyDescent="0.3">
      <c r="A33" s="6" t="s">
        <v>1912</v>
      </c>
      <c r="B33" s="7"/>
      <c r="C33" s="7"/>
      <c r="D33" s="7"/>
      <c r="E33" s="7">
        <v>9700</v>
      </c>
      <c r="F33" s="7"/>
      <c r="G33" s="7">
        <v>4900</v>
      </c>
      <c r="H33" s="7"/>
      <c r="I33" s="7">
        <v>6406.58</v>
      </c>
      <c r="J33" s="7">
        <v>4418.8500000000004</v>
      </c>
      <c r="K33" s="7">
        <v>22394.55</v>
      </c>
      <c r="L33" s="7">
        <v>47819.979999999996</v>
      </c>
      <c r="M33" s="7"/>
      <c r="N33" s="7"/>
      <c r="O33" s="7">
        <v>7420.5</v>
      </c>
      <c r="P33" s="7">
        <v>7420.5</v>
      </c>
      <c r="Q33" s="7">
        <v>55240.479999999996</v>
      </c>
    </row>
    <row r="34" spans="1:17" x14ac:dyDescent="0.3">
      <c r="A34" s="6" t="s">
        <v>1829</v>
      </c>
      <c r="B34" s="7"/>
      <c r="C34" s="7"/>
      <c r="D34" s="7"/>
      <c r="E34" s="7">
        <v>5160</v>
      </c>
      <c r="F34" s="7">
        <v>2050</v>
      </c>
      <c r="G34" s="7">
        <v>13010</v>
      </c>
      <c r="H34" s="7"/>
      <c r="I34" s="7"/>
      <c r="J34" s="7">
        <v>3000</v>
      </c>
      <c r="K34" s="7">
        <v>8400</v>
      </c>
      <c r="L34" s="7">
        <v>31620</v>
      </c>
      <c r="M34" s="7">
        <v>3160</v>
      </c>
      <c r="N34" s="7"/>
      <c r="O34" s="7">
        <v>20126.79</v>
      </c>
      <c r="P34" s="7">
        <v>23286.79</v>
      </c>
      <c r="Q34" s="7">
        <v>54906.79</v>
      </c>
    </row>
    <row r="35" spans="1:17" x14ac:dyDescent="0.3">
      <c r="A35" s="6" t="s">
        <v>1862</v>
      </c>
      <c r="B35" s="7"/>
      <c r="C35" s="7"/>
      <c r="D35" s="7"/>
      <c r="E35" s="7"/>
      <c r="F35" s="7"/>
      <c r="G35" s="7"/>
      <c r="H35" s="7">
        <v>18300</v>
      </c>
      <c r="I35" s="7">
        <v>12900</v>
      </c>
      <c r="J35" s="7">
        <v>9000</v>
      </c>
      <c r="K35" s="7">
        <v>8200</v>
      </c>
      <c r="L35" s="7">
        <v>48400</v>
      </c>
      <c r="M35" s="7">
        <v>3000</v>
      </c>
      <c r="N35" s="7">
        <v>2271.2800000000002</v>
      </c>
      <c r="O35" s="7"/>
      <c r="P35" s="7">
        <v>5271.2800000000007</v>
      </c>
      <c r="Q35" s="7">
        <v>53671.28</v>
      </c>
    </row>
    <row r="36" spans="1:17" x14ac:dyDescent="0.3">
      <c r="A36" s="6" t="s">
        <v>1810</v>
      </c>
      <c r="B36" s="7"/>
      <c r="C36" s="7"/>
      <c r="D36" s="7"/>
      <c r="E36" s="7"/>
      <c r="F36" s="7">
        <v>6000</v>
      </c>
      <c r="G36" s="7"/>
      <c r="H36" s="7">
        <v>19000</v>
      </c>
      <c r="I36" s="7">
        <v>7104</v>
      </c>
      <c r="J36" s="7">
        <v>3000</v>
      </c>
      <c r="K36" s="7">
        <v>1682.5</v>
      </c>
      <c r="L36" s="7">
        <v>36786.5</v>
      </c>
      <c r="M36" s="7">
        <v>1750</v>
      </c>
      <c r="N36" s="7"/>
      <c r="O36" s="7">
        <v>14800</v>
      </c>
      <c r="P36" s="7">
        <v>16550</v>
      </c>
      <c r="Q36" s="7">
        <v>53336.5</v>
      </c>
    </row>
    <row r="37" spans="1:17" x14ac:dyDescent="0.3">
      <c r="A37" s="6" t="s">
        <v>1956</v>
      </c>
      <c r="B37" s="7"/>
      <c r="C37" s="7"/>
      <c r="D37" s="7"/>
      <c r="E37" s="7">
        <v>1500</v>
      </c>
      <c r="F37" s="7">
        <v>6000</v>
      </c>
      <c r="G37" s="7"/>
      <c r="H37" s="7">
        <v>3300</v>
      </c>
      <c r="I37" s="7"/>
      <c r="J37" s="7"/>
      <c r="K37" s="7">
        <v>3365</v>
      </c>
      <c r="L37" s="7">
        <v>14165</v>
      </c>
      <c r="M37" s="7"/>
      <c r="N37" s="7">
        <v>3500</v>
      </c>
      <c r="O37" s="7">
        <v>34425</v>
      </c>
      <c r="P37" s="7">
        <v>37925</v>
      </c>
      <c r="Q37" s="7">
        <v>52090</v>
      </c>
    </row>
    <row r="38" spans="1:17" x14ac:dyDescent="0.3">
      <c r="A38" s="6" t="s">
        <v>1828</v>
      </c>
      <c r="B38" s="7">
        <v>4500</v>
      </c>
      <c r="C38" s="7"/>
      <c r="D38" s="7"/>
      <c r="E38" s="7">
        <v>1500</v>
      </c>
      <c r="F38" s="7"/>
      <c r="G38" s="7">
        <v>5500</v>
      </c>
      <c r="H38" s="7">
        <v>6700</v>
      </c>
      <c r="I38" s="7">
        <v>4000</v>
      </c>
      <c r="J38" s="7"/>
      <c r="K38" s="7">
        <v>1500</v>
      </c>
      <c r="L38" s="7">
        <v>23700</v>
      </c>
      <c r="M38" s="7"/>
      <c r="N38" s="7">
        <v>19400</v>
      </c>
      <c r="O38" s="7">
        <v>7350</v>
      </c>
      <c r="P38" s="7">
        <v>26750</v>
      </c>
      <c r="Q38" s="7">
        <v>50450</v>
      </c>
    </row>
    <row r="39" spans="1:17" x14ac:dyDescent="0.3">
      <c r="A39" s="6" t="s">
        <v>1818</v>
      </c>
      <c r="B39" s="7"/>
      <c r="C39" s="7"/>
      <c r="D39" s="7">
        <v>7775</v>
      </c>
      <c r="E39" s="7"/>
      <c r="F39" s="7">
        <v>3450</v>
      </c>
      <c r="G39" s="7">
        <v>6800</v>
      </c>
      <c r="H39" s="7">
        <v>1775</v>
      </c>
      <c r="I39" s="7">
        <v>5469.9</v>
      </c>
      <c r="J39" s="7">
        <v>3840</v>
      </c>
      <c r="K39" s="7">
        <v>5640</v>
      </c>
      <c r="L39" s="7">
        <v>34749.9</v>
      </c>
      <c r="M39" s="7">
        <v>6600</v>
      </c>
      <c r="N39" s="7">
        <v>5725</v>
      </c>
      <c r="O39" s="7">
        <v>3000</v>
      </c>
      <c r="P39" s="7">
        <v>15325</v>
      </c>
      <c r="Q39" s="7">
        <v>50074.9</v>
      </c>
    </row>
    <row r="40" spans="1:17" x14ac:dyDescent="0.3">
      <c r="A40" s="6" t="s">
        <v>1938</v>
      </c>
      <c r="B40" s="7"/>
      <c r="C40" s="7">
        <v>6000</v>
      </c>
      <c r="D40" s="7">
        <v>6600</v>
      </c>
      <c r="E40" s="7"/>
      <c r="F40" s="7">
        <v>1750</v>
      </c>
      <c r="G40" s="7">
        <v>7650</v>
      </c>
      <c r="H40" s="7"/>
      <c r="I40" s="7">
        <v>6765</v>
      </c>
      <c r="J40" s="7">
        <v>2150</v>
      </c>
      <c r="K40" s="7">
        <v>3500</v>
      </c>
      <c r="L40" s="7">
        <v>34415</v>
      </c>
      <c r="M40" s="7">
        <v>7427.6</v>
      </c>
      <c r="N40" s="7"/>
      <c r="O40" s="7">
        <v>7440</v>
      </c>
      <c r="P40" s="7">
        <v>14867.6</v>
      </c>
      <c r="Q40" s="7">
        <v>49282.6</v>
      </c>
    </row>
    <row r="41" spans="1:17" x14ac:dyDescent="0.3">
      <c r="A41" s="6" t="s">
        <v>1819</v>
      </c>
      <c r="B41" s="7">
        <v>2704</v>
      </c>
      <c r="C41" s="7"/>
      <c r="D41" s="7">
        <v>7000</v>
      </c>
      <c r="E41" s="7">
        <v>750</v>
      </c>
      <c r="F41" s="7">
        <v>1290.74</v>
      </c>
      <c r="G41" s="7">
        <v>9751.1</v>
      </c>
      <c r="H41" s="7"/>
      <c r="I41" s="7"/>
      <c r="J41" s="7">
        <v>14523</v>
      </c>
      <c r="K41" s="7">
        <v>5699.0599999999995</v>
      </c>
      <c r="L41" s="7">
        <v>41717.899999999994</v>
      </c>
      <c r="M41" s="7">
        <v>3350.95</v>
      </c>
      <c r="N41" s="7">
        <v>1187.5</v>
      </c>
      <c r="O41" s="7">
        <v>1600</v>
      </c>
      <c r="P41" s="7">
        <v>6138.45</v>
      </c>
      <c r="Q41" s="7">
        <v>47856.349999999991</v>
      </c>
    </row>
    <row r="42" spans="1:17" x14ac:dyDescent="0.3">
      <c r="A42" s="6" t="s">
        <v>1848</v>
      </c>
      <c r="B42" s="7"/>
      <c r="C42" s="7"/>
      <c r="D42" s="7"/>
      <c r="E42" s="7"/>
      <c r="F42" s="7">
        <v>13350</v>
      </c>
      <c r="G42" s="7"/>
      <c r="H42" s="7"/>
      <c r="I42" s="7">
        <v>6800</v>
      </c>
      <c r="J42" s="7"/>
      <c r="K42" s="7">
        <v>4440</v>
      </c>
      <c r="L42" s="7">
        <v>24590</v>
      </c>
      <c r="M42" s="7">
        <v>6000</v>
      </c>
      <c r="N42" s="7">
        <v>15300</v>
      </c>
      <c r="O42" s="7"/>
      <c r="P42" s="7">
        <v>21300</v>
      </c>
      <c r="Q42" s="7">
        <v>45890</v>
      </c>
    </row>
    <row r="43" spans="1:17" x14ac:dyDescent="0.3">
      <c r="A43" s="6" t="s">
        <v>1854</v>
      </c>
      <c r="B43" s="7"/>
      <c r="C43" s="7"/>
      <c r="D43" s="7">
        <v>4450</v>
      </c>
      <c r="E43" s="7"/>
      <c r="F43" s="7"/>
      <c r="G43" s="7"/>
      <c r="H43" s="7">
        <v>6400</v>
      </c>
      <c r="I43" s="7"/>
      <c r="J43" s="7"/>
      <c r="K43" s="7"/>
      <c r="L43" s="7">
        <v>10850</v>
      </c>
      <c r="M43" s="7"/>
      <c r="N43" s="7">
        <v>16320</v>
      </c>
      <c r="O43" s="7">
        <v>17965</v>
      </c>
      <c r="P43" s="7">
        <v>34285</v>
      </c>
      <c r="Q43" s="7">
        <v>45135</v>
      </c>
    </row>
    <row r="44" spans="1:17" x14ac:dyDescent="0.3">
      <c r="A44" s="6" t="s">
        <v>1941</v>
      </c>
      <c r="B44" s="7">
        <v>4125</v>
      </c>
      <c r="C44" s="7">
        <v>4125</v>
      </c>
      <c r="D44" s="7"/>
      <c r="E44" s="7"/>
      <c r="F44" s="7"/>
      <c r="G44" s="7"/>
      <c r="H44" s="7">
        <v>1825</v>
      </c>
      <c r="I44" s="7"/>
      <c r="J44" s="7">
        <v>2175</v>
      </c>
      <c r="K44" s="7">
        <v>4925</v>
      </c>
      <c r="L44" s="7">
        <v>17175</v>
      </c>
      <c r="M44" s="7">
        <v>4800</v>
      </c>
      <c r="N44" s="7">
        <v>468.13</v>
      </c>
      <c r="O44" s="7">
        <v>20687.5</v>
      </c>
      <c r="P44" s="7">
        <v>25955.63</v>
      </c>
      <c r="Q44" s="7">
        <v>43130.630000000005</v>
      </c>
    </row>
    <row r="45" spans="1:17" x14ac:dyDescent="0.3">
      <c r="A45" s="6" t="s">
        <v>1822</v>
      </c>
      <c r="B45" s="7">
        <v>6772.8</v>
      </c>
      <c r="C45" s="7"/>
      <c r="D45" s="7">
        <v>12500</v>
      </c>
      <c r="E45" s="7"/>
      <c r="F45" s="7"/>
      <c r="G45" s="7">
        <v>3000</v>
      </c>
      <c r="H45" s="7">
        <v>9682.76</v>
      </c>
      <c r="I45" s="7"/>
      <c r="J45" s="7">
        <v>4401.82</v>
      </c>
      <c r="K45" s="7">
        <v>5800</v>
      </c>
      <c r="L45" s="7">
        <v>42157.38</v>
      </c>
      <c r="M45" s="7"/>
      <c r="N45" s="7"/>
      <c r="O45" s="7"/>
      <c r="P45" s="7"/>
      <c r="Q45" s="7">
        <v>42157.38</v>
      </c>
    </row>
    <row r="46" spans="1:17" x14ac:dyDescent="0.3">
      <c r="A46" s="6" t="s">
        <v>1855</v>
      </c>
      <c r="B46" s="7"/>
      <c r="C46" s="7">
        <v>4550</v>
      </c>
      <c r="D46" s="7"/>
      <c r="E46" s="7">
        <v>15500</v>
      </c>
      <c r="F46" s="7"/>
      <c r="G46" s="7">
        <v>9980.4599999999991</v>
      </c>
      <c r="H46" s="7">
        <v>3200</v>
      </c>
      <c r="I46" s="7"/>
      <c r="J46" s="7"/>
      <c r="K46" s="7"/>
      <c r="L46" s="7">
        <v>33230.46</v>
      </c>
      <c r="M46" s="7"/>
      <c r="N46" s="7">
        <v>7220</v>
      </c>
      <c r="O46" s="7"/>
      <c r="P46" s="7">
        <v>7220</v>
      </c>
      <c r="Q46" s="7">
        <v>40450.46</v>
      </c>
    </row>
    <row r="47" spans="1:17" x14ac:dyDescent="0.3">
      <c r="A47" s="6" t="s">
        <v>1902</v>
      </c>
      <c r="B47" s="7"/>
      <c r="C47" s="7"/>
      <c r="D47" s="7"/>
      <c r="E47" s="7"/>
      <c r="F47" s="7"/>
      <c r="G47" s="7"/>
      <c r="H47" s="7">
        <v>40387.31</v>
      </c>
      <c r="I47" s="7"/>
      <c r="J47" s="7"/>
      <c r="K47" s="7"/>
      <c r="L47" s="7">
        <v>40387.31</v>
      </c>
      <c r="M47" s="7"/>
      <c r="N47" s="7"/>
      <c r="O47" s="7"/>
      <c r="P47" s="7"/>
      <c r="Q47" s="7">
        <v>40387.31</v>
      </c>
    </row>
    <row r="48" spans="1:17" x14ac:dyDescent="0.3">
      <c r="A48" s="6" t="s">
        <v>1913</v>
      </c>
      <c r="B48" s="7"/>
      <c r="C48" s="7">
        <v>19200</v>
      </c>
      <c r="D48" s="7"/>
      <c r="E48" s="7">
        <v>3000</v>
      </c>
      <c r="F48" s="7">
        <v>7398.95</v>
      </c>
      <c r="G48" s="7">
        <v>6600</v>
      </c>
      <c r="H48" s="7"/>
      <c r="I48" s="7"/>
      <c r="J48" s="7"/>
      <c r="K48" s="7"/>
      <c r="L48" s="7">
        <v>36198.949999999997</v>
      </c>
      <c r="M48" s="7">
        <v>1500</v>
      </c>
      <c r="N48" s="7">
        <v>1096.77</v>
      </c>
      <c r="O48" s="7"/>
      <c r="P48" s="7">
        <v>2596.77</v>
      </c>
      <c r="Q48" s="7">
        <v>38795.719999999994</v>
      </c>
    </row>
    <row r="49" spans="1:17" x14ac:dyDescent="0.3">
      <c r="A49" s="6" t="s">
        <v>1939</v>
      </c>
      <c r="B49" s="7"/>
      <c r="C49" s="7"/>
      <c r="D49" s="7">
        <v>8160</v>
      </c>
      <c r="E49" s="7"/>
      <c r="F49" s="7">
        <v>4750</v>
      </c>
      <c r="G49" s="7">
        <v>2250</v>
      </c>
      <c r="H49" s="7">
        <v>6675</v>
      </c>
      <c r="I49" s="7">
        <v>1750</v>
      </c>
      <c r="J49" s="7">
        <v>5400</v>
      </c>
      <c r="K49" s="7">
        <v>5000</v>
      </c>
      <c r="L49" s="7">
        <v>33985</v>
      </c>
      <c r="M49" s="7">
        <v>4434.5</v>
      </c>
      <c r="N49" s="7"/>
      <c r="O49" s="7"/>
      <c r="P49" s="7">
        <v>4434.5</v>
      </c>
      <c r="Q49" s="7">
        <v>38419.5</v>
      </c>
    </row>
    <row r="50" spans="1:17" x14ac:dyDescent="0.3">
      <c r="A50" s="6" t="s">
        <v>1861</v>
      </c>
      <c r="B50" s="7">
        <v>5407</v>
      </c>
      <c r="C50" s="7"/>
      <c r="D50" s="7"/>
      <c r="E50" s="7"/>
      <c r="F50" s="7">
        <v>3450</v>
      </c>
      <c r="G50" s="7">
        <v>6764</v>
      </c>
      <c r="H50" s="7"/>
      <c r="I50" s="7"/>
      <c r="J50" s="7">
        <v>6406.58</v>
      </c>
      <c r="K50" s="7"/>
      <c r="L50" s="7">
        <v>22027.58</v>
      </c>
      <c r="M50" s="7">
        <v>15344</v>
      </c>
      <c r="N50" s="7"/>
      <c r="O50" s="7"/>
      <c r="P50" s="7">
        <v>15344</v>
      </c>
      <c r="Q50" s="7">
        <v>37371.58</v>
      </c>
    </row>
    <row r="51" spans="1:17" x14ac:dyDescent="0.3">
      <c r="A51" s="6" t="s">
        <v>1924</v>
      </c>
      <c r="B51" s="7"/>
      <c r="C51" s="7"/>
      <c r="D51" s="7">
        <v>7620</v>
      </c>
      <c r="E51" s="7">
        <v>5160</v>
      </c>
      <c r="F51" s="7"/>
      <c r="G51" s="7">
        <v>3000</v>
      </c>
      <c r="H51" s="7">
        <v>6950</v>
      </c>
      <c r="I51" s="7">
        <v>13080</v>
      </c>
      <c r="J51" s="7"/>
      <c r="K51" s="7"/>
      <c r="L51" s="7">
        <v>35810</v>
      </c>
      <c r="M51" s="7"/>
      <c r="N51" s="7"/>
      <c r="O51" s="7"/>
      <c r="P51" s="7"/>
      <c r="Q51" s="7">
        <v>35810</v>
      </c>
    </row>
    <row r="52" spans="1:17" x14ac:dyDescent="0.3">
      <c r="A52" s="6" t="s">
        <v>1930</v>
      </c>
      <c r="B52" s="7">
        <v>4800</v>
      </c>
      <c r="C52" s="7"/>
      <c r="D52" s="7">
        <v>3300</v>
      </c>
      <c r="E52" s="7"/>
      <c r="F52" s="7">
        <v>5370</v>
      </c>
      <c r="G52" s="7"/>
      <c r="H52" s="7"/>
      <c r="I52" s="7">
        <v>15311.96</v>
      </c>
      <c r="J52" s="7"/>
      <c r="K52" s="7"/>
      <c r="L52" s="7">
        <v>28781.96</v>
      </c>
      <c r="M52" s="7">
        <v>6587.4</v>
      </c>
      <c r="N52" s="7"/>
      <c r="O52" s="7"/>
      <c r="P52" s="7">
        <v>6587.4</v>
      </c>
      <c r="Q52" s="7">
        <v>35369.360000000001</v>
      </c>
    </row>
    <row r="53" spans="1:17" x14ac:dyDescent="0.3">
      <c r="A53" s="6" t="s">
        <v>1908</v>
      </c>
      <c r="B53" s="7"/>
      <c r="C53" s="7"/>
      <c r="D53" s="7">
        <v>6000</v>
      </c>
      <c r="E53" s="7">
        <v>9435</v>
      </c>
      <c r="F53" s="7">
        <v>3500</v>
      </c>
      <c r="G53" s="7"/>
      <c r="H53" s="7"/>
      <c r="I53" s="7"/>
      <c r="J53" s="7">
        <v>3000</v>
      </c>
      <c r="K53" s="7">
        <v>4100</v>
      </c>
      <c r="L53" s="7">
        <v>26035</v>
      </c>
      <c r="M53" s="7"/>
      <c r="N53" s="7">
        <v>5850</v>
      </c>
      <c r="O53" s="7">
        <v>3000</v>
      </c>
      <c r="P53" s="7">
        <v>8850</v>
      </c>
      <c r="Q53" s="7">
        <v>34885</v>
      </c>
    </row>
    <row r="54" spans="1:17" x14ac:dyDescent="0.3">
      <c r="A54" s="6" t="s">
        <v>1852</v>
      </c>
      <c r="B54" s="7"/>
      <c r="C54" s="7">
        <v>9100</v>
      </c>
      <c r="D54" s="7"/>
      <c r="E54" s="7"/>
      <c r="F54" s="7"/>
      <c r="G54" s="7"/>
      <c r="H54" s="7">
        <v>1500</v>
      </c>
      <c r="I54" s="7"/>
      <c r="J54" s="7"/>
      <c r="K54" s="7"/>
      <c r="L54" s="7">
        <v>10600</v>
      </c>
      <c r="M54" s="7">
        <v>7000</v>
      </c>
      <c r="N54" s="7"/>
      <c r="O54" s="7">
        <v>16800</v>
      </c>
      <c r="P54" s="7">
        <v>23800</v>
      </c>
      <c r="Q54" s="7">
        <v>34400</v>
      </c>
    </row>
    <row r="55" spans="1:17" x14ac:dyDescent="0.3">
      <c r="A55" s="6" t="s">
        <v>1898</v>
      </c>
      <c r="B55" s="7"/>
      <c r="C55" s="7">
        <v>4600</v>
      </c>
      <c r="D55" s="7">
        <v>13062.4</v>
      </c>
      <c r="E55" s="7"/>
      <c r="F55" s="7"/>
      <c r="G55" s="7">
        <v>8259.2000000000007</v>
      </c>
      <c r="H55" s="7">
        <v>3000</v>
      </c>
      <c r="I55" s="7">
        <v>798.33</v>
      </c>
      <c r="J55" s="7"/>
      <c r="K55" s="7">
        <v>3725</v>
      </c>
      <c r="L55" s="7">
        <v>33444.930000000008</v>
      </c>
      <c r="M55" s="7"/>
      <c r="N55" s="7"/>
      <c r="O55" s="7">
        <v>360.45</v>
      </c>
      <c r="P55" s="7">
        <v>360.45</v>
      </c>
      <c r="Q55" s="7">
        <v>33805.380000000005</v>
      </c>
    </row>
    <row r="56" spans="1:17" x14ac:dyDescent="0.3">
      <c r="A56" s="6" t="s">
        <v>1874</v>
      </c>
      <c r="B56" s="7"/>
      <c r="C56" s="7"/>
      <c r="D56" s="7">
        <v>16950</v>
      </c>
      <c r="E56" s="7"/>
      <c r="F56" s="7"/>
      <c r="G56" s="7"/>
      <c r="H56" s="7"/>
      <c r="I56" s="7"/>
      <c r="J56" s="7">
        <v>16233.6</v>
      </c>
      <c r="K56" s="7"/>
      <c r="L56" s="7">
        <v>33183.599999999999</v>
      </c>
      <c r="M56" s="7"/>
      <c r="N56" s="7"/>
      <c r="O56" s="7"/>
      <c r="P56" s="7"/>
      <c r="Q56" s="7">
        <v>33183.599999999999</v>
      </c>
    </row>
    <row r="57" spans="1:17" x14ac:dyDescent="0.3">
      <c r="A57" s="6" t="s">
        <v>1907</v>
      </c>
      <c r="B57" s="7"/>
      <c r="C57" s="7"/>
      <c r="D57" s="7"/>
      <c r="E57" s="7"/>
      <c r="F57" s="7">
        <v>3300</v>
      </c>
      <c r="G57" s="7"/>
      <c r="H57" s="7">
        <v>11520.16</v>
      </c>
      <c r="I57" s="7"/>
      <c r="J57" s="7"/>
      <c r="K57" s="7"/>
      <c r="L57" s="7">
        <v>14820.16</v>
      </c>
      <c r="M57" s="7">
        <v>11000</v>
      </c>
      <c r="N57" s="7">
        <v>7000</v>
      </c>
      <c r="O57" s="7"/>
      <c r="P57" s="7">
        <v>18000</v>
      </c>
      <c r="Q57" s="7">
        <v>32820.160000000003</v>
      </c>
    </row>
    <row r="58" spans="1:17" x14ac:dyDescent="0.3">
      <c r="A58" s="6" t="s">
        <v>1934</v>
      </c>
      <c r="B58" s="7"/>
      <c r="C58" s="7"/>
      <c r="D58" s="7"/>
      <c r="E58" s="7">
        <v>19000</v>
      </c>
      <c r="F58" s="7"/>
      <c r="G58" s="7"/>
      <c r="H58" s="7">
        <v>7300</v>
      </c>
      <c r="I58" s="7"/>
      <c r="J58" s="7"/>
      <c r="K58" s="7">
        <v>5700</v>
      </c>
      <c r="L58" s="7">
        <v>32000</v>
      </c>
      <c r="M58" s="7"/>
      <c r="N58" s="7"/>
      <c r="O58" s="7"/>
      <c r="P58" s="7"/>
      <c r="Q58" s="7">
        <v>32000</v>
      </c>
    </row>
    <row r="59" spans="1:17" x14ac:dyDescent="0.3">
      <c r="A59" s="6" t="s">
        <v>1839</v>
      </c>
      <c r="B59" s="7"/>
      <c r="C59" s="7">
        <v>2150</v>
      </c>
      <c r="D59" s="7">
        <v>5350</v>
      </c>
      <c r="E59" s="7"/>
      <c r="F59" s="7"/>
      <c r="G59" s="7"/>
      <c r="H59" s="7"/>
      <c r="I59" s="7">
        <v>24000</v>
      </c>
      <c r="J59" s="7"/>
      <c r="K59" s="7"/>
      <c r="L59" s="7">
        <v>31500</v>
      </c>
      <c r="M59" s="7"/>
      <c r="N59" s="7"/>
      <c r="O59" s="7"/>
      <c r="P59" s="7"/>
      <c r="Q59" s="7">
        <v>31500</v>
      </c>
    </row>
    <row r="60" spans="1:17" x14ac:dyDescent="0.3">
      <c r="A60" s="6" t="s">
        <v>1813</v>
      </c>
      <c r="B60" s="7"/>
      <c r="C60" s="7"/>
      <c r="D60" s="7"/>
      <c r="E60" s="7"/>
      <c r="F60" s="7">
        <v>2500</v>
      </c>
      <c r="G60" s="7">
        <v>9800</v>
      </c>
      <c r="H60" s="7"/>
      <c r="I60" s="7">
        <v>730.25</v>
      </c>
      <c r="J60" s="7">
        <v>8250.02</v>
      </c>
      <c r="K60" s="7">
        <v>6800</v>
      </c>
      <c r="L60" s="7">
        <v>28080.27</v>
      </c>
      <c r="M60" s="7"/>
      <c r="N60" s="7">
        <v>3400</v>
      </c>
      <c r="O60" s="7"/>
      <c r="P60" s="7">
        <v>3400</v>
      </c>
      <c r="Q60" s="7">
        <v>31480.27</v>
      </c>
    </row>
    <row r="61" spans="1:17" x14ac:dyDescent="0.3">
      <c r="A61" s="6" t="s">
        <v>1903</v>
      </c>
      <c r="B61" s="7"/>
      <c r="C61" s="7"/>
      <c r="D61" s="7"/>
      <c r="E61" s="7"/>
      <c r="F61" s="7"/>
      <c r="G61" s="7"/>
      <c r="H61" s="7"/>
      <c r="I61" s="7">
        <v>23140</v>
      </c>
      <c r="J61" s="7"/>
      <c r="K61" s="7"/>
      <c r="L61" s="7">
        <v>23140</v>
      </c>
      <c r="M61" s="7">
        <v>6840</v>
      </c>
      <c r="N61" s="7"/>
      <c r="O61" s="7"/>
      <c r="P61" s="7">
        <v>6840</v>
      </c>
      <c r="Q61" s="7">
        <v>29980</v>
      </c>
    </row>
    <row r="62" spans="1:17" x14ac:dyDescent="0.3">
      <c r="A62" s="6" t="s">
        <v>1911</v>
      </c>
      <c r="B62" s="7"/>
      <c r="C62" s="7"/>
      <c r="D62" s="7"/>
      <c r="E62" s="7"/>
      <c r="F62" s="7"/>
      <c r="G62" s="7"/>
      <c r="H62" s="7"/>
      <c r="I62" s="7">
        <v>24000</v>
      </c>
      <c r="J62" s="7"/>
      <c r="K62" s="7"/>
      <c r="L62" s="7">
        <v>24000</v>
      </c>
      <c r="M62" s="7"/>
      <c r="N62" s="7"/>
      <c r="O62" s="7">
        <v>5090.91</v>
      </c>
      <c r="P62" s="7">
        <v>5090.91</v>
      </c>
      <c r="Q62" s="7">
        <v>29090.91</v>
      </c>
    </row>
    <row r="63" spans="1:17" x14ac:dyDescent="0.3">
      <c r="A63" s="6" t="s">
        <v>1904</v>
      </c>
      <c r="B63" s="7"/>
      <c r="C63" s="7"/>
      <c r="D63" s="7"/>
      <c r="E63" s="7">
        <v>1300</v>
      </c>
      <c r="F63" s="7"/>
      <c r="G63" s="7"/>
      <c r="H63" s="7">
        <v>12400</v>
      </c>
      <c r="I63" s="7"/>
      <c r="J63" s="7"/>
      <c r="K63" s="7">
        <v>8750</v>
      </c>
      <c r="L63" s="7">
        <v>22450</v>
      </c>
      <c r="M63" s="7">
        <v>6000</v>
      </c>
      <c r="N63" s="7"/>
      <c r="O63" s="7"/>
      <c r="P63" s="7">
        <v>6000</v>
      </c>
      <c r="Q63" s="7">
        <v>28450</v>
      </c>
    </row>
    <row r="64" spans="1:17" x14ac:dyDescent="0.3">
      <c r="A64" s="6" t="s">
        <v>1833</v>
      </c>
      <c r="B64" s="7"/>
      <c r="C64" s="7"/>
      <c r="D64" s="7"/>
      <c r="E64" s="7"/>
      <c r="F64" s="7"/>
      <c r="G64" s="7"/>
      <c r="H64" s="7"/>
      <c r="I64" s="7"/>
      <c r="J64" s="7">
        <v>3741.79</v>
      </c>
      <c r="K64" s="7">
        <v>2669.56</v>
      </c>
      <c r="L64" s="7">
        <v>6411.35</v>
      </c>
      <c r="M64" s="7">
        <v>6920</v>
      </c>
      <c r="N64" s="7">
        <v>1675</v>
      </c>
      <c r="O64" s="7">
        <v>13190.6</v>
      </c>
      <c r="P64" s="7">
        <v>21785.599999999999</v>
      </c>
      <c r="Q64" s="7">
        <v>28196.95</v>
      </c>
    </row>
    <row r="65" spans="1:17" x14ac:dyDescent="0.3">
      <c r="A65" s="6" t="s">
        <v>1864</v>
      </c>
      <c r="B65" s="7"/>
      <c r="C65" s="7"/>
      <c r="D65" s="7"/>
      <c r="E65" s="7">
        <v>9554.15</v>
      </c>
      <c r="F65" s="7"/>
      <c r="G65" s="7"/>
      <c r="H65" s="7"/>
      <c r="I65" s="7"/>
      <c r="J65" s="7"/>
      <c r="K65" s="7">
        <v>4300</v>
      </c>
      <c r="L65" s="7">
        <v>13854.15</v>
      </c>
      <c r="M65" s="7"/>
      <c r="N65" s="7">
        <v>13200</v>
      </c>
      <c r="O65" s="7"/>
      <c r="P65" s="7">
        <v>13200</v>
      </c>
      <c r="Q65" s="7">
        <v>27054.15</v>
      </c>
    </row>
    <row r="66" spans="1:17" x14ac:dyDescent="0.3">
      <c r="A66" s="6" t="s">
        <v>1935</v>
      </c>
      <c r="B66" s="7"/>
      <c r="C66" s="7">
        <v>11000</v>
      </c>
      <c r="D66" s="7"/>
      <c r="E66" s="7"/>
      <c r="F66" s="7"/>
      <c r="G66" s="7"/>
      <c r="H66" s="7">
        <v>6500</v>
      </c>
      <c r="I66" s="7"/>
      <c r="J66" s="7">
        <v>1350</v>
      </c>
      <c r="K66" s="7">
        <v>4668.88</v>
      </c>
      <c r="L66" s="7">
        <v>23518.880000000001</v>
      </c>
      <c r="M66" s="7"/>
      <c r="N66" s="7">
        <v>3400</v>
      </c>
      <c r="O66" s="7"/>
      <c r="P66" s="7">
        <v>3400</v>
      </c>
      <c r="Q66" s="7">
        <v>26918.880000000001</v>
      </c>
    </row>
    <row r="67" spans="1:17" x14ac:dyDescent="0.3">
      <c r="A67" s="6" t="s">
        <v>1840</v>
      </c>
      <c r="B67" s="7"/>
      <c r="C67" s="7"/>
      <c r="D67" s="7"/>
      <c r="E67" s="7">
        <v>2600</v>
      </c>
      <c r="F67" s="7"/>
      <c r="G67" s="7"/>
      <c r="H67" s="7">
        <v>2000</v>
      </c>
      <c r="I67" s="7"/>
      <c r="J67" s="7">
        <v>12100</v>
      </c>
      <c r="K67" s="7">
        <v>9200</v>
      </c>
      <c r="L67" s="7">
        <v>25900</v>
      </c>
      <c r="M67" s="7">
        <v>610.9</v>
      </c>
      <c r="N67" s="7"/>
      <c r="O67" s="7"/>
      <c r="P67" s="7">
        <v>610.9</v>
      </c>
      <c r="Q67" s="7">
        <v>26510.9</v>
      </c>
    </row>
    <row r="68" spans="1:17" x14ac:dyDescent="0.3">
      <c r="A68" s="6" t="s">
        <v>1878</v>
      </c>
      <c r="B68" s="7"/>
      <c r="C68" s="7"/>
      <c r="D68" s="7">
        <v>1583.33</v>
      </c>
      <c r="E68" s="7">
        <v>5500</v>
      </c>
      <c r="F68" s="7">
        <v>2581.48</v>
      </c>
      <c r="G68" s="7">
        <v>6900</v>
      </c>
      <c r="H68" s="7"/>
      <c r="I68" s="7"/>
      <c r="J68" s="7"/>
      <c r="K68" s="7">
        <v>7800</v>
      </c>
      <c r="L68" s="7">
        <v>24364.809999999998</v>
      </c>
      <c r="M68" s="7"/>
      <c r="N68" s="7"/>
      <c r="O68" s="7">
        <v>1850</v>
      </c>
      <c r="P68" s="7">
        <v>1850</v>
      </c>
      <c r="Q68" s="7">
        <v>26214.809999999998</v>
      </c>
    </row>
    <row r="69" spans="1:17" x14ac:dyDescent="0.3">
      <c r="A69" s="6" t="s">
        <v>1931</v>
      </c>
      <c r="B69" s="7"/>
      <c r="C69" s="7"/>
      <c r="D69" s="7"/>
      <c r="E69" s="7"/>
      <c r="F69" s="7"/>
      <c r="G69" s="7"/>
      <c r="H69" s="7">
        <v>18512</v>
      </c>
      <c r="I69" s="7"/>
      <c r="J69" s="7"/>
      <c r="K69" s="7"/>
      <c r="L69" s="7">
        <v>18512</v>
      </c>
      <c r="M69" s="7"/>
      <c r="N69" s="7">
        <v>7400</v>
      </c>
      <c r="O69" s="7"/>
      <c r="P69" s="7">
        <v>7400</v>
      </c>
      <c r="Q69" s="7">
        <v>25912</v>
      </c>
    </row>
    <row r="70" spans="1:17" x14ac:dyDescent="0.3">
      <c r="A70" s="6" t="s">
        <v>1867</v>
      </c>
      <c r="B70" s="7"/>
      <c r="C70" s="7"/>
      <c r="D70" s="7"/>
      <c r="E70" s="7"/>
      <c r="F70" s="7">
        <v>8259.2000000000007</v>
      </c>
      <c r="G70" s="7"/>
      <c r="H70" s="7"/>
      <c r="I70" s="7"/>
      <c r="J70" s="7">
        <v>9408</v>
      </c>
      <c r="K70" s="7"/>
      <c r="L70" s="7">
        <v>17667.2</v>
      </c>
      <c r="M70" s="7">
        <v>7980</v>
      </c>
      <c r="N70" s="7"/>
      <c r="O70" s="7"/>
      <c r="P70" s="7">
        <v>7980</v>
      </c>
      <c r="Q70" s="7">
        <v>25647.200000000001</v>
      </c>
    </row>
    <row r="71" spans="1:17" x14ac:dyDescent="0.3">
      <c r="A71" s="6" t="s">
        <v>1926</v>
      </c>
      <c r="B71" s="7"/>
      <c r="C71" s="7">
        <v>3000</v>
      </c>
      <c r="D71" s="7">
        <v>3800</v>
      </c>
      <c r="E71" s="7"/>
      <c r="F71" s="7">
        <v>3800</v>
      </c>
      <c r="G71" s="7"/>
      <c r="H71" s="7"/>
      <c r="I71" s="7"/>
      <c r="J71" s="7">
        <v>13401.82</v>
      </c>
      <c r="K71" s="7"/>
      <c r="L71" s="7">
        <v>24001.82</v>
      </c>
      <c r="M71" s="7"/>
      <c r="N71" s="7"/>
      <c r="O71" s="7"/>
      <c r="P71" s="7"/>
      <c r="Q71" s="7">
        <v>24001.82</v>
      </c>
    </row>
    <row r="72" spans="1:17" x14ac:dyDescent="0.3">
      <c r="A72" s="6" t="s">
        <v>1896</v>
      </c>
      <c r="B72" s="7"/>
      <c r="C72" s="7"/>
      <c r="D72" s="7"/>
      <c r="E72" s="7"/>
      <c r="F72" s="7">
        <v>3500</v>
      </c>
      <c r="G72" s="7"/>
      <c r="H72" s="7"/>
      <c r="I72" s="7"/>
      <c r="J72" s="7"/>
      <c r="K72" s="7">
        <v>3800</v>
      </c>
      <c r="L72" s="7">
        <v>7300</v>
      </c>
      <c r="M72" s="7">
        <v>15960</v>
      </c>
      <c r="N72" s="7"/>
      <c r="O72" s="7"/>
      <c r="P72" s="7">
        <v>15960</v>
      </c>
      <c r="Q72" s="7">
        <v>23260</v>
      </c>
    </row>
    <row r="73" spans="1:17" x14ac:dyDescent="0.3">
      <c r="A73" s="6" t="s">
        <v>1899</v>
      </c>
      <c r="B73" s="7"/>
      <c r="C73" s="7"/>
      <c r="D73" s="7"/>
      <c r="E73" s="7"/>
      <c r="F73" s="7"/>
      <c r="G73" s="7"/>
      <c r="H73" s="7"/>
      <c r="I73" s="7">
        <v>6800</v>
      </c>
      <c r="J73" s="7">
        <v>3000</v>
      </c>
      <c r="K73" s="7"/>
      <c r="L73" s="7">
        <v>9800</v>
      </c>
      <c r="M73" s="7">
        <v>630</v>
      </c>
      <c r="N73" s="7"/>
      <c r="O73" s="7">
        <v>11626.79</v>
      </c>
      <c r="P73" s="7">
        <v>12256.79</v>
      </c>
      <c r="Q73" s="7">
        <v>22056.79</v>
      </c>
    </row>
    <row r="74" spans="1:17" x14ac:dyDescent="0.3">
      <c r="A74" s="6" t="s">
        <v>1910</v>
      </c>
      <c r="B74" s="7"/>
      <c r="C74" s="7">
        <v>11000</v>
      </c>
      <c r="D74" s="7"/>
      <c r="E74" s="7"/>
      <c r="F74" s="7">
        <v>2581.48</v>
      </c>
      <c r="G74" s="7"/>
      <c r="H74" s="7"/>
      <c r="I74" s="7"/>
      <c r="J74" s="7">
        <v>3840</v>
      </c>
      <c r="K74" s="7">
        <v>3800</v>
      </c>
      <c r="L74" s="7">
        <v>21221.48</v>
      </c>
      <c r="M74" s="7"/>
      <c r="N74" s="7"/>
      <c r="O74" s="7"/>
      <c r="P74" s="7"/>
      <c r="Q74" s="7">
        <v>21221.48</v>
      </c>
    </row>
    <row r="75" spans="1:17" x14ac:dyDescent="0.3">
      <c r="A75" s="6" t="s">
        <v>1917</v>
      </c>
      <c r="B75" s="7"/>
      <c r="C75" s="7"/>
      <c r="D75" s="7">
        <v>4920</v>
      </c>
      <c r="E75" s="7"/>
      <c r="F75" s="7"/>
      <c r="G75" s="7"/>
      <c r="H75" s="7"/>
      <c r="I75" s="7">
        <v>13011.8</v>
      </c>
      <c r="J75" s="7"/>
      <c r="K75" s="7"/>
      <c r="L75" s="7">
        <v>17931.8</v>
      </c>
      <c r="M75" s="7"/>
      <c r="N75" s="7"/>
      <c r="O75" s="7">
        <v>3000</v>
      </c>
      <c r="P75" s="7">
        <v>3000</v>
      </c>
      <c r="Q75" s="7">
        <v>20931.8</v>
      </c>
    </row>
    <row r="76" spans="1:17" x14ac:dyDescent="0.3">
      <c r="A76" s="6" t="s">
        <v>1880</v>
      </c>
      <c r="B76" s="7"/>
      <c r="C76" s="7"/>
      <c r="D76" s="7"/>
      <c r="E76" s="7"/>
      <c r="F76" s="7">
        <v>15000</v>
      </c>
      <c r="G76" s="7"/>
      <c r="H76" s="7"/>
      <c r="I76" s="7"/>
      <c r="J76" s="7"/>
      <c r="K76" s="7">
        <v>5836.98</v>
      </c>
      <c r="L76" s="7">
        <v>20836.98</v>
      </c>
      <c r="M76" s="7"/>
      <c r="N76" s="7"/>
      <c r="O76" s="7"/>
      <c r="P76" s="7"/>
      <c r="Q76" s="7">
        <v>20836.98</v>
      </c>
    </row>
    <row r="77" spans="1:17" x14ac:dyDescent="0.3">
      <c r="A77" s="6" t="s">
        <v>1923</v>
      </c>
      <c r="B77" s="7"/>
      <c r="C77" s="7"/>
      <c r="D77" s="7">
        <v>2300</v>
      </c>
      <c r="E77" s="7">
        <v>5850</v>
      </c>
      <c r="F77" s="7">
        <v>2300</v>
      </c>
      <c r="G77" s="7"/>
      <c r="H77" s="7"/>
      <c r="I77" s="7"/>
      <c r="J77" s="7"/>
      <c r="K77" s="7"/>
      <c r="L77" s="7">
        <v>10450</v>
      </c>
      <c r="M77" s="7">
        <v>10000</v>
      </c>
      <c r="N77" s="7"/>
      <c r="O77" s="7"/>
      <c r="P77" s="7">
        <v>10000</v>
      </c>
      <c r="Q77" s="7">
        <v>20450</v>
      </c>
    </row>
    <row r="78" spans="1:17" x14ac:dyDescent="0.3">
      <c r="A78" s="6" t="s">
        <v>1918</v>
      </c>
      <c r="B78" s="7"/>
      <c r="C78" s="7"/>
      <c r="D78" s="7">
        <v>3300</v>
      </c>
      <c r="E78" s="7"/>
      <c r="F78" s="7"/>
      <c r="G78" s="7"/>
      <c r="H78" s="7"/>
      <c r="I78" s="7"/>
      <c r="J78" s="7">
        <v>3000</v>
      </c>
      <c r="K78" s="7"/>
      <c r="L78" s="7">
        <v>6300</v>
      </c>
      <c r="M78" s="7"/>
      <c r="N78" s="7">
        <v>2000</v>
      </c>
      <c r="O78" s="7">
        <v>12040</v>
      </c>
      <c r="P78" s="7">
        <v>14040</v>
      </c>
      <c r="Q78" s="7">
        <v>20340</v>
      </c>
    </row>
    <row r="79" spans="1:17" x14ac:dyDescent="0.3">
      <c r="A79" s="6" t="s">
        <v>1815</v>
      </c>
      <c r="B79" s="7"/>
      <c r="C79" s="7"/>
      <c r="D79" s="7"/>
      <c r="E79" s="7"/>
      <c r="F79" s="7">
        <v>10350</v>
      </c>
      <c r="G79" s="7"/>
      <c r="H79" s="7"/>
      <c r="I79" s="7"/>
      <c r="J79" s="7"/>
      <c r="K79" s="7">
        <v>9225</v>
      </c>
      <c r="L79" s="7">
        <v>19575</v>
      </c>
      <c r="M79" s="7"/>
      <c r="N79" s="7"/>
      <c r="O79" s="7"/>
      <c r="P79" s="7"/>
      <c r="Q79" s="7">
        <v>19575</v>
      </c>
    </row>
    <row r="80" spans="1:17" x14ac:dyDescent="0.3">
      <c r="A80" s="6" t="s">
        <v>1827</v>
      </c>
      <c r="B80" s="7"/>
      <c r="C80" s="7"/>
      <c r="D80" s="7"/>
      <c r="E80" s="7"/>
      <c r="F80" s="7"/>
      <c r="G80" s="7">
        <v>3000</v>
      </c>
      <c r="H80" s="7"/>
      <c r="I80" s="7"/>
      <c r="J80" s="7"/>
      <c r="K80" s="7">
        <v>9700</v>
      </c>
      <c r="L80" s="7">
        <v>12700</v>
      </c>
      <c r="M80" s="7">
        <v>6840</v>
      </c>
      <c r="N80" s="7"/>
      <c r="O80" s="7"/>
      <c r="P80" s="7">
        <v>6840</v>
      </c>
      <c r="Q80" s="7">
        <v>19540</v>
      </c>
    </row>
    <row r="81" spans="1:17" x14ac:dyDescent="0.3">
      <c r="A81" s="6" t="s">
        <v>1928</v>
      </c>
      <c r="B81" s="7"/>
      <c r="C81" s="7"/>
      <c r="D81" s="7"/>
      <c r="E81" s="7">
        <v>5700</v>
      </c>
      <c r="F81" s="7"/>
      <c r="G81" s="7"/>
      <c r="H81" s="7">
        <v>8190</v>
      </c>
      <c r="I81" s="7"/>
      <c r="J81" s="7">
        <v>2580</v>
      </c>
      <c r="K81" s="7"/>
      <c r="L81" s="7">
        <v>16470</v>
      </c>
      <c r="M81" s="7">
        <v>2580</v>
      </c>
      <c r="N81" s="7"/>
      <c r="O81" s="7"/>
      <c r="P81" s="7">
        <v>2580</v>
      </c>
      <c r="Q81" s="7">
        <v>19050</v>
      </c>
    </row>
    <row r="82" spans="1:17" x14ac:dyDescent="0.3">
      <c r="A82" s="6" t="s">
        <v>1823</v>
      </c>
      <c r="B82" s="7"/>
      <c r="C82" s="7"/>
      <c r="D82" s="7"/>
      <c r="E82" s="7"/>
      <c r="F82" s="7"/>
      <c r="G82" s="7"/>
      <c r="H82" s="7"/>
      <c r="I82" s="7"/>
      <c r="J82" s="7"/>
      <c r="K82" s="7">
        <v>14486.55</v>
      </c>
      <c r="L82" s="7">
        <v>14486.55</v>
      </c>
      <c r="M82" s="7"/>
      <c r="N82" s="7">
        <v>3000</v>
      </c>
      <c r="O82" s="7">
        <v>1259.5</v>
      </c>
      <c r="P82" s="7">
        <v>4259.5</v>
      </c>
      <c r="Q82" s="7">
        <v>18746.05</v>
      </c>
    </row>
    <row r="83" spans="1:17" x14ac:dyDescent="0.3">
      <c r="A83" s="6" t="s">
        <v>1893</v>
      </c>
      <c r="B83" s="7"/>
      <c r="C83" s="7"/>
      <c r="D83" s="7"/>
      <c r="E83" s="7"/>
      <c r="F83" s="7">
        <v>2000</v>
      </c>
      <c r="G83" s="7"/>
      <c r="H83" s="7"/>
      <c r="I83" s="7">
        <v>2350</v>
      </c>
      <c r="J83" s="7"/>
      <c r="K83" s="7"/>
      <c r="L83" s="7">
        <v>4350</v>
      </c>
      <c r="M83" s="7"/>
      <c r="N83" s="7">
        <v>14240</v>
      </c>
      <c r="O83" s="7"/>
      <c r="P83" s="7">
        <v>14240</v>
      </c>
      <c r="Q83" s="7">
        <v>18590</v>
      </c>
    </row>
    <row r="84" spans="1:17" x14ac:dyDescent="0.3">
      <c r="A84" s="6" t="s">
        <v>1843</v>
      </c>
      <c r="B84" s="7"/>
      <c r="C84" s="7"/>
      <c r="D84" s="7"/>
      <c r="E84" s="7"/>
      <c r="F84" s="7"/>
      <c r="G84" s="7"/>
      <c r="H84" s="7"/>
      <c r="I84" s="7">
        <v>3400</v>
      </c>
      <c r="J84" s="7">
        <v>4100</v>
      </c>
      <c r="K84" s="7"/>
      <c r="L84" s="7">
        <v>7500</v>
      </c>
      <c r="M84" s="7"/>
      <c r="N84" s="7">
        <v>11000</v>
      </c>
      <c r="O84" s="7"/>
      <c r="P84" s="7">
        <v>11000</v>
      </c>
      <c r="Q84" s="7">
        <v>18500</v>
      </c>
    </row>
    <row r="85" spans="1:17" x14ac:dyDescent="0.3">
      <c r="A85" s="6" t="s">
        <v>1892</v>
      </c>
      <c r="B85" s="7"/>
      <c r="C85" s="7"/>
      <c r="D85" s="7"/>
      <c r="E85" s="7"/>
      <c r="F85" s="7"/>
      <c r="G85" s="7"/>
      <c r="H85" s="7">
        <v>1865</v>
      </c>
      <c r="I85" s="7">
        <v>5700</v>
      </c>
      <c r="J85" s="7">
        <v>6692.8</v>
      </c>
      <c r="K85" s="7">
        <v>3800</v>
      </c>
      <c r="L85" s="7">
        <v>18057.8</v>
      </c>
      <c r="M85" s="7"/>
      <c r="N85" s="7"/>
      <c r="O85" s="7"/>
      <c r="P85" s="7"/>
      <c r="Q85" s="7">
        <v>18057.8</v>
      </c>
    </row>
    <row r="86" spans="1:17" x14ac:dyDescent="0.3">
      <c r="A86" s="6" t="s">
        <v>1876</v>
      </c>
      <c r="B86" s="7"/>
      <c r="C86" s="7"/>
      <c r="D86" s="7"/>
      <c r="E86" s="7"/>
      <c r="F86" s="7"/>
      <c r="G86" s="7">
        <v>17800</v>
      </c>
      <c r="H86" s="7"/>
      <c r="I86" s="7"/>
      <c r="J86" s="7"/>
      <c r="K86" s="7"/>
      <c r="L86" s="7">
        <v>17800</v>
      </c>
      <c r="M86" s="7"/>
      <c r="N86" s="7"/>
      <c r="O86" s="7"/>
      <c r="P86" s="7"/>
      <c r="Q86" s="7">
        <v>17800</v>
      </c>
    </row>
    <row r="87" spans="1:17" x14ac:dyDescent="0.3">
      <c r="A87" s="6" t="s">
        <v>1870</v>
      </c>
      <c r="B87" s="7"/>
      <c r="C87" s="7"/>
      <c r="D87" s="7"/>
      <c r="E87" s="7"/>
      <c r="F87" s="7"/>
      <c r="G87" s="7"/>
      <c r="H87" s="7"/>
      <c r="I87" s="7"/>
      <c r="J87" s="7">
        <v>1350</v>
      </c>
      <c r="K87" s="7">
        <v>1650</v>
      </c>
      <c r="L87" s="7">
        <v>3000</v>
      </c>
      <c r="M87" s="7"/>
      <c r="N87" s="7">
        <v>468.13</v>
      </c>
      <c r="O87" s="7">
        <v>13800</v>
      </c>
      <c r="P87" s="7">
        <v>14268.13</v>
      </c>
      <c r="Q87" s="7">
        <v>17268.13</v>
      </c>
    </row>
    <row r="88" spans="1:17" x14ac:dyDescent="0.3">
      <c r="A88" s="6" t="s">
        <v>1850</v>
      </c>
      <c r="B88" s="7"/>
      <c r="C88" s="7"/>
      <c r="D88" s="7"/>
      <c r="E88" s="7"/>
      <c r="F88" s="7"/>
      <c r="G88" s="7"/>
      <c r="H88" s="7">
        <v>10345.790000000001</v>
      </c>
      <c r="I88" s="7"/>
      <c r="J88" s="7"/>
      <c r="K88" s="7"/>
      <c r="L88" s="7">
        <v>10345.790000000001</v>
      </c>
      <c r="M88" s="7">
        <v>3000</v>
      </c>
      <c r="N88" s="7"/>
      <c r="O88" s="7">
        <v>3700</v>
      </c>
      <c r="P88" s="7">
        <v>6700</v>
      </c>
      <c r="Q88" s="7">
        <v>17045.79</v>
      </c>
    </row>
    <row r="89" spans="1:17" x14ac:dyDescent="0.3">
      <c r="A89" s="6" t="s">
        <v>1897</v>
      </c>
      <c r="B89" s="7"/>
      <c r="C89" s="7"/>
      <c r="D89" s="7"/>
      <c r="E89" s="7"/>
      <c r="F89" s="7"/>
      <c r="G89" s="7"/>
      <c r="H89" s="7"/>
      <c r="I89" s="7">
        <v>4500</v>
      </c>
      <c r="J89" s="7">
        <v>3200</v>
      </c>
      <c r="K89" s="7">
        <v>9225</v>
      </c>
      <c r="L89" s="7">
        <v>16925</v>
      </c>
      <c r="M89" s="7"/>
      <c r="N89" s="7"/>
      <c r="O89" s="7"/>
      <c r="P89" s="7"/>
      <c r="Q89" s="7">
        <v>16925</v>
      </c>
    </row>
    <row r="90" spans="1:17" x14ac:dyDescent="0.3">
      <c r="A90" s="6" t="s">
        <v>1814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>
        <v>9419.76</v>
      </c>
      <c r="O90" s="7">
        <v>7350</v>
      </c>
      <c r="P90" s="7">
        <v>16769.760000000002</v>
      </c>
      <c r="Q90" s="7">
        <v>16769.760000000002</v>
      </c>
    </row>
    <row r="91" spans="1:17" x14ac:dyDescent="0.3">
      <c r="A91" s="6" t="s">
        <v>1914</v>
      </c>
      <c r="B91" s="7"/>
      <c r="C91" s="7"/>
      <c r="D91" s="7"/>
      <c r="E91" s="7"/>
      <c r="F91" s="7"/>
      <c r="G91" s="7">
        <v>3000</v>
      </c>
      <c r="H91" s="7">
        <v>3200</v>
      </c>
      <c r="I91" s="7"/>
      <c r="J91" s="7"/>
      <c r="K91" s="7"/>
      <c r="L91" s="7">
        <v>6200</v>
      </c>
      <c r="M91" s="7"/>
      <c r="N91" s="7"/>
      <c r="O91" s="7">
        <v>10400</v>
      </c>
      <c r="P91" s="7">
        <v>10400</v>
      </c>
      <c r="Q91" s="7">
        <v>16600</v>
      </c>
    </row>
    <row r="92" spans="1:17" x14ac:dyDescent="0.3">
      <c r="A92" s="6" t="s">
        <v>1953</v>
      </c>
      <c r="B92" s="7">
        <v>8250</v>
      </c>
      <c r="C92" s="7">
        <v>8250</v>
      </c>
      <c r="D92" s="7"/>
      <c r="E92" s="7"/>
      <c r="F92" s="7"/>
      <c r="G92" s="7"/>
      <c r="H92" s="7"/>
      <c r="I92" s="7"/>
      <c r="J92" s="7"/>
      <c r="K92" s="7"/>
      <c r="L92" s="7">
        <v>16500</v>
      </c>
      <c r="M92" s="7"/>
      <c r="N92" s="7"/>
      <c r="O92" s="7"/>
      <c r="P92" s="7"/>
      <c r="Q92" s="7">
        <v>16500</v>
      </c>
    </row>
    <row r="93" spans="1:17" x14ac:dyDescent="0.3">
      <c r="A93" s="6" t="s">
        <v>1886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>
        <v>6500</v>
      </c>
      <c r="N93" s="7">
        <v>9500</v>
      </c>
      <c r="O93" s="7">
        <v>398.72</v>
      </c>
      <c r="P93" s="7">
        <v>16398.72</v>
      </c>
      <c r="Q93" s="7">
        <v>16398.72</v>
      </c>
    </row>
    <row r="94" spans="1:17" x14ac:dyDescent="0.3">
      <c r="A94" s="6" t="s">
        <v>1825</v>
      </c>
      <c r="B94" s="7"/>
      <c r="C94" s="7"/>
      <c r="D94" s="7"/>
      <c r="E94" s="7"/>
      <c r="F94" s="7"/>
      <c r="G94" s="7"/>
      <c r="H94" s="7"/>
      <c r="I94" s="7">
        <v>9241.76</v>
      </c>
      <c r="J94" s="7">
        <v>4000</v>
      </c>
      <c r="K94" s="7"/>
      <c r="L94" s="7">
        <v>13241.76</v>
      </c>
      <c r="M94" s="7">
        <v>3000</v>
      </c>
      <c r="N94" s="7"/>
      <c r="O94" s="7"/>
      <c r="P94" s="7">
        <v>3000</v>
      </c>
      <c r="Q94" s="7">
        <v>16241.76</v>
      </c>
    </row>
    <row r="95" spans="1:17" x14ac:dyDescent="0.3">
      <c r="A95" s="6" t="s">
        <v>1937</v>
      </c>
      <c r="B95" s="7"/>
      <c r="C95" s="7"/>
      <c r="D95" s="7"/>
      <c r="E95" s="7"/>
      <c r="F95" s="7"/>
      <c r="G95" s="7"/>
      <c r="H95" s="7"/>
      <c r="I95" s="7"/>
      <c r="J95" s="7">
        <v>3840</v>
      </c>
      <c r="K95" s="7"/>
      <c r="L95" s="7">
        <v>3840</v>
      </c>
      <c r="M95" s="7"/>
      <c r="N95" s="7"/>
      <c r="O95" s="7">
        <v>12000</v>
      </c>
      <c r="P95" s="7">
        <v>12000</v>
      </c>
      <c r="Q95" s="7">
        <v>15840</v>
      </c>
    </row>
    <row r="96" spans="1:17" x14ac:dyDescent="0.3">
      <c r="A96" s="6" t="s">
        <v>1922</v>
      </c>
      <c r="B96" s="7"/>
      <c r="C96" s="7"/>
      <c r="D96" s="7"/>
      <c r="E96" s="7"/>
      <c r="F96" s="7">
        <v>11954.48</v>
      </c>
      <c r="G96" s="7"/>
      <c r="H96" s="7"/>
      <c r="I96" s="7"/>
      <c r="J96" s="7"/>
      <c r="K96" s="7">
        <v>3800</v>
      </c>
      <c r="L96" s="7">
        <v>15754.48</v>
      </c>
      <c r="M96" s="7"/>
      <c r="N96" s="7"/>
      <c r="O96" s="7"/>
      <c r="P96" s="7"/>
      <c r="Q96" s="7">
        <v>15754.48</v>
      </c>
    </row>
    <row r="97" spans="1:17" x14ac:dyDescent="0.3">
      <c r="A97" s="6" t="s">
        <v>1950</v>
      </c>
      <c r="B97" s="7"/>
      <c r="C97" s="7"/>
      <c r="D97" s="7"/>
      <c r="E97" s="7"/>
      <c r="F97" s="7"/>
      <c r="G97" s="7"/>
      <c r="H97" s="7">
        <v>9811.36</v>
      </c>
      <c r="I97" s="7">
        <v>4800</v>
      </c>
      <c r="J97" s="7">
        <v>674.8</v>
      </c>
      <c r="K97" s="7"/>
      <c r="L97" s="7">
        <v>15286.16</v>
      </c>
      <c r="M97" s="7"/>
      <c r="N97" s="7"/>
      <c r="O97" s="7"/>
      <c r="P97" s="7"/>
      <c r="Q97" s="7">
        <v>15286.16</v>
      </c>
    </row>
    <row r="98" spans="1:17" x14ac:dyDescent="0.3">
      <c r="A98" s="6" t="s">
        <v>1868</v>
      </c>
      <c r="B98" s="7"/>
      <c r="C98" s="7"/>
      <c r="D98" s="7">
        <v>3900</v>
      </c>
      <c r="E98" s="7"/>
      <c r="F98" s="7"/>
      <c r="G98" s="7">
        <v>6250</v>
      </c>
      <c r="H98" s="7"/>
      <c r="I98" s="7">
        <v>4700</v>
      </c>
      <c r="J98" s="7"/>
      <c r="K98" s="7"/>
      <c r="L98" s="7">
        <v>14850</v>
      </c>
      <c r="M98" s="7"/>
      <c r="N98" s="7"/>
      <c r="O98" s="7"/>
      <c r="P98" s="7"/>
      <c r="Q98" s="7">
        <v>14850</v>
      </c>
    </row>
    <row r="99" spans="1:17" x14ac:dyDescent="0.3">
      <c r="A99" s="6" t="s">
        <v>1906</v>
      </c>
      <c r="B99" s="7"/>
      <c r="C99" s="7"/>
      <c r="D99" s="7"/>
      <c r="E99" s="7"/>
      <c r="F99" s="7"/>
      <c r="G99" s="7"/>
      <c r="H99" s="7"/>
      <c r="I99" s="7"/>
      <c r="J99" s="7"/>
      <c r="K99" s="7">
        <v>3000</v>
      </c>
      <c r="L99" s="7">
        <v>3000</v>
      </c>
      <c r="M99" s="7"/>
      <c r="N99" s="7"/>
      <c r="O99" s="7">
        <v>11760</v>
      </c>
      <c r="P99" s="7">
        <v>11760</v>
      </c>
      <c r="Q99" s="7">
        <v>14760</v>
      </c>
    </row>
    <row r="100" spans="1:17" x14ac:dyDescent="0.3">
      <c r="A100" s="6" t="s">
        <v>1921</v>
      </c>
      <c r="B100" s="7"/>
      <c r="C100" s="7"/>
      <c r="D100" s="7"/>
      <c r="E100" s="7"/>
      <c r="F100" s="7">
        <v>8150</v>
      </c>
      <c r="G100" s="7">
        <v>3000</v>
      </c>
      <c r="H100" s="7"/>
      <c r="I100" s="7"/>
      <c r="J100" s="7"/>
      <c r="K100" s="7"/>
      <c r="L100" s="7">
        <v>11150</v>
      </c>
      <c r="M100" s="7"/>
      <c r="N100" s="7"/>
      <c r="O100" s="7">
        <v>3200</v>
      </c>
      <c r="P100" s="7">
        <v>3200</v>
      </c>
      <c r="Q100" s="7">
        <v>14350</v>
      </c>
    </row>
    <row r="101" spans="1:17" x14ac:dyDescent="0.3">
      <c r="A101" s="6" t="s">
        <v>1863</v>
      </c>
      <c r="B101" s="7"/>
      <c r="C101" s="7">
        <v>4300</v>
      </c>
      <c r="D101" s="7"/>
      <c r="E101" s="7">
        <v>8400</v>
      </c>
      <c r="F101" s="7"/>
      <c r="G101" s="7"/>
      <c r="H101" s="7"/>
      <c r="I101" s="7"/>
      <c r="J101" s="7">
        <v>1075</v>
      </c>
      <c r="K101" s="7"/>
      <c r="L101" s="7">
        <v>13775</v>
      </c>
      <c r="M101" s="7"/>
      <c r="N101" s="7"/>
      <c r="O101" s="7"/>
      <c r="P101" s="7"/>
      <c r="Q101" s="7">
        <v>13775</v>
      </c>
    </row>
    <row r="102" spans="1:17" x14ac:dyDescent="0.3">
      <c r="A102" s="6" t="s">
        <v>1947</v>
      </c>
      <c r="B102" s="7"/>
      <c r="C102" s="7"/>
      <c r="D102" s="7"/>
      <c r="E102" s="7"/>
      <c r="F102" s="7"/>
      <c r="G102" s="7"/>
      <c r="H102" s="7"/>
      <c r="I102" s="7"/>
      <c r="J102" s="7">
        <v>3450</v>
      </c>
      <c r="K102" s="7">
        <v>3450</v>
      </c>
      <c r="L102" s="7">
        <v>6900</v>
      </c>
      <c r="M102" s="7">
        <v>6800</v>
      </c>
      <c r="N102" s="7"/>
      <c r="O102" s="7"/>
      <c r="P102" s="7">
        <v>6800</v>
      </c>
      <c r="Q102" s="7">
        <v>13700</v>
      </c>
    </row>
    <row r="103" spans="1:17" x14ac:dyDescent="0.3">
      <c r="A103" s="6" t="s">
        <v>1933</v>
      </c>
      <c r="B103" s="7"/>
      <c r="C103" s="7"/>
      <c r="D103" s="7"/>
      <c r="E103" s="7">
        <v>6934</v>
      </c>
      <c r="F103" s="7"/>
      <c r="G103" s="7"/>
      <c r="H103" s="7"/>
      <c r="I103" s="7"/>
      <c r="J103" s="7"/>
      <c r="K103" s="7"/>
      <c r="L103" s="7">
        <v>6934</v>
      </c>
      <c r="M103" s="7">
        <v>6600</v>
      </c>
      <c r="N103" s="7"/>
      <c r="O103" s="7"/>
      <c r="P103" s="7">
        <v>6600</v>
      </c>
      <c r="Q103" s="7">
        <v>13534</v>
      </c>
    </row>
    <row r="104" spans="1:17" x14ac:dyDescent="0.3">
      <c r="A104" s="6" t="s">
        <v>1812</v>
      </c>
      <c r="B104" s="7"/>
      <c r="C104" s="7"/>
      <c r="D104" s="7"/>
      <c r="E104" s="7"/>
      <c r="F104" s="7"/>
      <c r="G104" s="7"/>
      <c r="H104" s="7"/>
      <c r="I104" s="7"/>
      <c r="J104" s="7">
        <v>3000</v>
      </c>
      <c r="K104" s="7">
        <v>1682.5</v>
      </c>
      <c r="L104" s="7">
        <v>4682.5</v>
      </c>
      <c r="M104" s="7">
        <v>8350</v>
      </c>
      <c r="N104" s="7"/>
      <c r="O104" s="7">
        <v>500</v>
      </c>
      <c r="P104" s="7">
        <v>8850</v>
      </c>
      <c r="Q104" s="7">
        <v>13532.5</v>
      </c>
    </row>
    <row r="105" spans="1:17" x14ac:dyDescent="0.3">
      <c r="A105" s="6" t="s">
        <v>1816</v>
      </c>
      <c r="B105" s="7"/>
      <c r="C105" s="7"/>
      <c r="D105" s="7"/>
      <c r="E105" s="7"/>
      <c r="F105" s="7"/>
      <c r="G105" s="7"/>
      <c r="H105" s="7"/>
      <c r="I105" s="7"/>
      <c r="J105" s="7">
        <v>9000</v>
      </c>
      <c r="K105" s="7">
        <v>4300</v>
      </c>
      <c r="L105" s="7">
        <v>13300</v>
      </c>
      <c r="M105" s="7"/>
      <c r="N105" s="7"/>
      <c r="O105" s="7"/>
      <c r="P105" s="7"/>
      <c r="Q105" s="7">
        <v>13300</v>
      </c>
    </row>
    <row r="106" spans="1:17" x14ac:dyDescent="0.3">
      <c r="A106" s="6" t="s">
        <v>1877</v>
      </c>
      <c r="B106" s="7"/>
      <c r="C106" s="7"/>
      <c r="D106" s="7">
        <v>1500</v>
      </c>
      <c r="E106" s="7">
        <v>1500</v>
      </c>
      <c r="F106" s="7"/>
      <c r="G106" s="7"/>
      <c r="H106" s="7"/>
      <c r="I106" s="7"/>
      <c r="J106" s="7">
        <v>3450</v>
      </c>
      <c r="K106" s="7">
        <v>3450</v>
      </c>
      <c r="L106" s="7">
        <v>9900</v>
      </c>
      <c r="M106" s="7"/>
      <c r="N106" s="7"/>
      <c r="O106" s="7">
        <v>3000</v>
      </c>
      <c r="P106" s="7">
        <v>3000</v>
      </c>
      <c r="Q106" s="7">
        <v>12900</v>
      </c>
    </row>
    <row r="107" spans="1:17" x14ac:dyDescent="0.3">
      <c r="A107" s="6" t="s">
        <v>1945</v>
      </c>
      <c r="B107" s="7"/>
      <c r="C107" s="7"/>
      <c r="D107" s="7"/>
      <c r="E107" s="7"/>
      <c r="F107" s="7"/>
      <c r="G107" s="7"/>
      <c r="H107" s="7"/>
      <c r="I107" s="7">
        <v>8600</v>
      </c>
      <c r="J107" s="7"/>
      <c r="K107" s="7">
        <v>4300</v>
      </c>
      <c r="L107" s="7">
        <v>12900</v>
      </c>
      <c r="M107" s="7"/>
      <c r="N107" s="7"/>
      <c r="O107" s="7"/>
      <c r="P107" s="7"/>
      <c r="Q107" s="7">
        <v>12900</v>
      </c>
    </row>
    <row r="108" spans="1:17" x14ac:dyDescent="0.3">
      <c r="A108" s="6" t="s">
        <v>1875</v>
      </c>
      <c r="B108" s="7">
        <v>5407</v>
      </c>
      <c r="C108" s="7"/>
      <c r="D108" s="7"/>
      <c r="E108" s="7"/>
      <c r="F108" s="7"/>
      <c r="G108" s="7">
        <v>7188.6</v>
      </c>
      <c r="H108" s="7"/>
      <c r="I108" s="7"/>
      <c r="J108" s="7"/>
      <c r="K108" s="7"/>
      <c r="L108" s="7">
        <v>12595.6</v>
      </c>
      <c r="M108" s="7"/>
      <c r="N108" s="7"/>
      <c r="O108" s="7"/>
      <c r="P108" s="7"/>
      <c r="Q108" s="7">
        <v>12595.6</v>
      </c>
    </row>
    <row r="109" spans="1:17" x14ac:dyDescent="0.3">
      <c r="A109" s="6" t="s">
        <v>1900</v>
      </c>
      <c r="B109" s="7"/>
      <c r="C109" s="7">
        <v>3000</v>
      </c>
      <c r="D109" s="7"/>
      <c r="E109" s="7"/>
      <c r="F109" s="7">
        <v>3000</v>
      </c>
      <c r="G109" s="7"/>
      <c r="H109" s="7"/>
      <c r="I109" s="7"/>
      <c r="J109" s="7"/>
      <c r="K109" s="7"/>
      <c r="L109" s="7">
        <v>6000</v>
      </c>
      <c r="M109" s="7"/>
      <c r="N109" s="7"/>
      <c r="O109" s="7">
        <v>5900</v>
      </c>
      <c r="P109" s="7">
        <v>5900</v>
      </c>
      <c r="Q109" s="7">
        <v>11900</v>
      </c>
    </row>
    <row r="110" spans="1:17" x14ac:dyDescent="0.3">
      <c r="A110" s="6" t="s">
        <v>1842</v>
      </c>
      <c r="B110" s="7"/>
      <c r="C110" s="7"/>
      <c r="D110" s="7"/>
      <c r="E110" s="7"/>
      <c r="F110" s="7">
        <v>11500</v>
      </c>
      <c r="G110" s="7"/>
      <c r="H110" s="7"/>
      <c r="I110" s="7"/>
      <c r="J110" s="7"/>
      <c r="K110" s="7"/>
      <c r="L110" s="7">
        <v>11500</v>
      </c>
      <c r="M110" s="7"/>
      <c r="N110" s="7"/>
      <c r="O110" s="7"/>
      <c r="P110" s="7"/>
      <c r="Q110" s="7">
        <v>11500</v>
      </c>
    </row>
    <row r="111" spans="1:17" x14ac:dyDescent="0.3">
      <c r="A111" s="6" t="s">
        <v>1851</v>
      </c>
      <c r="B111" s="7"/>
      <c r="C111" s="7"/>
      <c r="D111" s="7"/>
      <c r="E111" s="7"/>
      <c r="F111" s="7"/>
      <c r="G111" s="7">
        <v>5200</v>
      </c>
      <c r="H111" s="7"/>
      <c r="I111" s="7"/>
      <c r="J111" s="7">
        <v>5750</v>
      </c>
      <c r="K111" s="7"/>
      <c r="L111" s="7">
        <v>10950</v>
      </c>
      <c r="M111" s="7"/>
      <c r="N111" s="7"/>
      <c r="O111" s="7"/>
      <c r="P111" s="7"/>
      <c r="Q111" s="7">
        <v>10950</v>
      </c>
    </row>
    <row r="112" spans="1:17" x14ac:dyDescent="0.3">
      <c r="A112" s="6" t="s">
        <v>1894</v>
      </c>
      <c r="B112" s="7"/>
      <c r="C112" s="7"/>
      <c r="D112" s="7">
        <v>3800</v>
      </c>
      <c r="E112" s="7"/>
      <c r="F112" s="7">
        <v>3800</v>
      </c>
      <c r="G112" s="7"/>
      <c r="H112" s="7"/>
      <c r="I112" s="7"/>
      <c r="J112" s="7"/>
      <c r="K112" s="7">
        <v>3000</v>
      </c>
      <c r="L112" s="7">
        <v>10600</v>
      </c>
      <c r="M112" s="7"/>
      <c r="N112" s="7"/>
      <c r="O112" s="7"/>
      <c r="P112" s="7"/>
      <c r="Q112" s="7">
        <v>10600</v>
      </c>
    </row>
    <row r="113" spans="1:17" x14ac:dyDescent="0.3">
      <c r="A113" s="6" t="s">
        <v>1916</v>
      </c>
      <c r="B113" s="7">
        <v>10400</v>
      </c>
      <c r="C113" s="7"/>
      <c r="D113" s="7"/>
      <c r="E113" s="7"/>
      <c r="F113" s="7"/>
      <c r="G113" s="7"/>
      <c r="H113" s="7"/>
      <c r="I113" s="7"/>
      <c r="J113" s="7"/>
      <c r="K113" s="7"/>
      <c r="L113" s="7">
        <v>10400</v>
      </c>
      <c r="M113" s="7"/>
      <c r="N113" s="7"/>
      <c r="O113" s="7"/>
      <c r="P113" s="7"/>
      <c r="Q113" s="7">
        <v>10400</v>
      </c>
    </row>
    <row r="114" spans="1:17" x14ac:dyDescent="0.3">
      <c r="A114" s="6" t="s">
        <v>1936</v>
      </c>
      <c r="B114" s="7"/>
      <c r="C114" s="7"/>
      <c r="D114" s="7">
        <v>5700</v>
      </c>
      <c r="E114" s="7">
        <v>1500</v>
      </c>
      <c r="F114" s="7"/>
      <c r="G114" s="7"/>
      <c r="H114" s="7"/>
      <c r="I114" s="7"/>
      <c r="J114" s="7"/>
      <c r="K114" s="7"/>
      <c r="L114" s="7">
        <v>7200</v>
      </c>
      <c r="M114" s="7"/>
      <c r="N114" s="7"/>
      <c r="O114" s="7">
        <v>3000</v>
      </c>
      <c r="P114" s="7">
        <v>3000</v>
      </c>
      <c r="Q114" s="7">
        <v>10200</v>
      </c>
    </row>
    <row r="115" spans="1:17" x14ac:dyDescent="0.3">
      <c r="A115" s="6" t="s">
        <v>1879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>
        <v>9903.35</v>
      </c>
      <c r="N115" s="7"/>
      <c r="O115" s="7"/>
      <c r="P115" s="7">
        <v>9903.35</v>
      </c>
      <c r="Q115" s="7">
        <v>9903.35</v>
      </c>
    </row>
    <row r="116" spans="1:17" x14ac:dyDescent="0.3">
      <c r="A116" s="6" t="s">
        <v>1895</v>
      </c>
      <c r="B116" s="7"/>
      <c r="C116" s="7"/>
      <c r="D116" s="7"/>
      <c r="E116" s="7"/>
      <c r="F116" s="7"/>
      <c r="G116" s="7"/>
      <c r="H116" s="7"/>
      <c r="I116" s="7"/>
      <c r="J116" s="7">
        <v>9199.0400000000009</v>
      </c>
      <c r="K116" s="7"/>
      <c r="L116" s="7">
        <v>9199.0400000000009</v>
      </c>
      <c r="M116" s="7"/>
      <c r="N116" s="7"/>
      <c r="O116" s="7">
        <v>562.5</v>
      </c>
      <c r="P116" s="7">
        <v>562.5</v>
      </c>
      <c r="Q116" s="7">
        <v>9761.5400000000009</v>
      </c>
    </row>
    <row r="117" spans="1:17" x14ac:dyDescent="0.3">
      <c r="A117" s="6" t="s">
        <v>1927</v>
      </c>
      <c r="B117" s="7"/>
      <c r="C117" s="7"/>
      <c r="D117" s="7">
        <v>3000</v>
      </c>
      <c r="E117" s="7"/>
      <c r="F117" s="7"/>
      <c r="G117" s="7"/>
      <c r="H117" s="7"/>
      <c r="I117" s="7"/>
      <c r="J117" s="7"/>
      <c r="K117" s="7"/>
      <c r="L117" s="7">
        <v>3000</v>
      </c>
      <c r="M117" s="7"/>
      <c r="N117" s="7">
        <v>6669.1</v>
      </c>
      <c r="O117" s="7"/>
      <c r="P117" s="7">
        <v>6669.1</v>
      </c>
      <c r="Q117" s="7">
        <v>9669.1</v>
      </c>
    </row>
    <row r="118" spans="1:17" x14ac:dyDescent="0.3">
      <c r="A118" s="6" t="s">
        <v>1826</v>
      </c>
      <c r="B118" s="7"/>
      <c r="C118" s="7"/>
      <c r="D118" s="7"/>
      <c r="E118" s="7"/>
      <c r="F118" s="7"/>
      <c r="G118" s="7"/>
      <c r="H118" s="7"/>
      <c r="I118" s="7"/>
      <c r="J118" s="7">
        <v>5986.87</v>
      </c>
      <c r="K118" s="7"/>
      <c r="L118" s="7">
        <v>5986.87</v>
      </c>
      <c r="M118" s="7"/>
      <c r="N118" s="7">
        <v>3350</v>
      </c>
      <c r="O118" s="7"/>
      <c r="P118" s="7">
        <v>3350</v>
      </c>
      <c r="Q118" s="7">
        <v>9336.869999999999</v>
      </c>
    </row>
    <row r="119" spans="1:17" x14ac:dyDescent="0.3">
      <c r="A119" s="6" t="s">
        <v>1845</v>
      </c>
      <c r="B119" s="7"/>
      <c r="C119" s="7">
        <v>3000</v>
      </c>
      <c r="D119" s="7"/>
      <c r="E119" s="7"/>
      <c r="F119" s="7"/>
      <c r="G119" s="7"/>
      <c r="H119" s="7">
        <v>6000</v>
      </c>
      <c r="I119" s="7"/>
      <c r="J119" s="7"/>
      <c r="K119" s="7"/>
      <c r="L119" s="7">
        <v>9000</v>
      </c>
      <c r="M119" s="7"/>
      <c r="N119" s="7"/>
      <c r="O119" s="7"/>
      <c r="P119" s="7"/>
      <c r="Q119" s="7">
        <v>9000</v>
      </c>
    </row>
    <row r="120" spans="1:17" x14ac:dyDescent="0.3">
      <c r="A120" s="6" t="s">
        <v>1889</v>
      </c>
      <c r="B120" s="7"/>
      <c r="C120" s="7"/>
      <c r="D120" s="7"/>
      <c r="E120" s="7"/>
      <c r="F120" s="7"/>
      <c r="G120" s="7"/>
      <c r="H120" s="7">
        <v>8966.67</v>
      </c>
      <c r="I120" s="7"/>
      <c r="J120" s="7"/>
      <c r="K120" s="7"/>
      <c r="L120" s="7">
        <v>8966.67</v>
      </c>
      <c r="M120" s="7"/>
      <c r="N120" s="7"/>
      <c r="O120" s="7"/>
      <c r="P120" s="7"/>
      <c r="Q120" s="7">
        <v>8966.67</v>
      </c>
    </row>
    <row r="121" spans="1:17" x14ac:dyDescent="0.3">
      <c r="A121" s="6" t="s">
        <v>1888</v>
      </c>
      <c r="B121" s="7"/>
      <c r="C121" s="7"/>
      <c r="D121" s="7"/>
      <c r="E121" s="7"/>
      <c r="F121" s="7"/>
      <c r="G121" s="7"/>
      <c r="H121" s="7"/>
      <c r="I121" s="7"/>
      <c r="J121" s="7"/>
      <c r="K121" s="7">
        <v>8542.58</v>
      </c>
      <c r="L121" s="7">
        <v>8542.58</v>
      </c>
      <c r="M121" s="7"/>
      <c r="N121" s="7"/>
      <c r="O121" s="7"/>
      <c r="P121" s="7"/>
      <c r="Q121" s="7">
        <v>8542.58</v>
      </c>
    </row>
    <row r="122" spans="1:17" x14ac:dyDescent="0.3">
      <c r="A122" s="6" t="s">
        <v>1811</v>
      </c>
      <c r="B122" s="7"/>
      <c r="C122" s="7"/>
      <c r="D122" s="7"/>
      <c r="E122" s="7"/>
      <c r="F122" s="7">
        <v>1525</v>
      </c>
      <c r="G122" s="7"/>
      <c r="H122" s="7"/>
      <c r="I122" s="7"/>
      <c r="J122" s="7"/>
      <c r="K122" s="7">
        <v>5300</v>
      </c>
      <c r="L122" s="7">
        <v>6825</v>
      </c>
      <c r="M122" s="7"/>
      <c r="N122" s="7">
        <v>1525</v>
      </c>
      <c r="O122" s="7"/>
      <c r="P122" s="7">
        <v>1525</v>
      </c>
      <c r="Q122" s="7">
        <v>8350</v>
      </c>
    </row>
    <row r="123" spans="1:17" x14ac:dyDescent="0.3">
      <c r="A123" s="6" t="s">
        <v>1831</v>
      </c>
      <c r="B123" s="7"/>
      <c r="C123" s="7"/>
      <c r="D123" s="7"/>
      <c r="E123" s="7"/>
      <c r="F123" s="7"/>
      <c r="G123" s="7">
        <v>3000</v>
      </c>
      <c r="H123" s="7"/>
      <c r="I123" s="7"/>
      <c r="J123" s="7"/>
      <c r="K123" s="7"/>
      <c r="L123" s="7">
        <v>3000</v>
      </c>
      <c r="M123" s="7"/>
      <c r="N123" s="7"/>
      <c r="O123" s="7">
        <v>5090.91</v>
      </c>
      <c r="P123" s="7">
        <v>5090.91</v>
      </c>
      <c r="Q123" s="7">
        <v>8090.91</v>
      </c>
    </row>
    <row r="124" spans="1:17" x14ac:dyDescent="0.3">
      <c r="A124" s="6" t="s">
        <v>1944</v>
      </c>
      <c r="B124" s="7"/>
      <c r="C124" s="7"/>
      <c r="D124" s="7"/>
      <c r="E124" s="7">
        <v>4700</v>
      </c>
      <c r="F124" s="7"/>
      <c r="G124" s="7">
        <v>3000</v>
      </c>
      <c r="H124" s="7"/>
      <c r="I124" s="7"/>
      <c r="J124" s="7"/>
      <c r="K124" s="7"/>
      <c r="L124" s="7">
        <v>7700</v>
      </c>
      <c r="M124" s="7"/>
      <c r="N124" s="7"/>
      <c r="O124" s="7"/>
      <c r="P124" s="7"/>
      <c r="Q124" s="7">
        <v>7700</v>
      </c>
    </row>
    <row r="125" spans="1:17" x14ac:dyDescent="0.3">
      <c r="A125" s="6" t="s">
        <v>1847</v>
      </c>
      <c r="B125" s="7"/>
      <c r="C125" s="7"/>
      <c r="D125" s="7"/>
      <c r="E125" s="7"/>
      <c r="F125" s="7"/>
      <c r="G125" s="7"/>
      <c r="H125" s="7">
        <v>7560</v>
      </c>
      <c r="I125" s="7"/>
      <c r="J125" s="7"/>
      <c r="K125" s="7"/>
      <c r="L125" s="7">
        <v>7560</v>
      </c>
      <c r="M125" s="7"/>
      <c r="N125" s="7"/>
      <c r="O125" s="7"/>
      <c r="P125" s="7"/>
      <c r="Q125" s="7">
        <v>7560</v>
      </c>
    </row>
    <row r="126" spans="1:17" x14ac:dyDescent="0.3">
      <c r="A126" s="6" t="s">
        <v>1884</v>
      </c>
      <c r="B126" s="7"/>
      <c r="C126" s="7"/>
      <c r="D126" s="7"/>
      <c r="E126" s="7">
        <v>5500</v>
      </c>
      <c r="F126" s="7"/>
      <c r="G126" s="7"/>
      <c r="H126" s="7">
        <v>1865</v>
      </c>
      <c r="I126" s="7"/>
      <c r="J126" s="7"/>
      <c r="K126" s="7"/>
      <c r="L126" s="7">
        <v>7365</v>
      </c>
      <c r="M126" s="7"/>
      <c r="N126" s="7"/>
      <c r="O126" s="7"/>
      <c r="P126" s="7"/>
      <c r="Q126" s="7">
        <v>7365</v>
      </c>
    </row>
    <row r="127" spans="1:17" x14ac:dyDescent="0.3">
      <c r="A127" s="6" t="s">
        <v>1849</v>
      </c>
      <c r="B127" s="7"/>
      <c r="C127" s="7"/>
      <c r="D127" s="7"/>
      <c r="E127" s="7"/>
      <c r="F127" s="7">
        <v>2685</v>
      </c>
      <c r="G127" s="7"/>
      <c r="H127" s="7"/>
      <c r="I127" s="7"/>
      <c r="J127" s="7">
        <v>3000</v>
      </c>
      <c r="K127" s="7"/>
      <c r="L127" s="7">
        <v>5685</v>
      </c>
      <c r="M127" s="7">
        <v>1500</v>
      </c>
      <c r="N127" s="7"/>
      <c r="O127" s="7"/>
      <c r="P127" s="7">
        <v>1500</v>
      </c>
      <c r="Q127" s="7">
        <v>7185</v>
      </c>
    </row>
    <row r="128" spans="1:17" x14ac:dyDescent="0.3">
      <c r="A128" s="6" t="s">
        <v>1841</v>
      </c>
      <c r="B128" s="7"/>
      <c r="C128" s="7"/>
      <c r="D128" s="7"/>
      <c r="E128" s="7"/>
      <c r="F128" s="7">
        <v>5820</v>
      </c>
      <c r="G128" s="7">
        <v>1068</v>
      </c>
      <c r="H128" s="7"/>
      <c r="I128" s="7"/>
      <c r="J128" s="7"/>
      <c r="K128" s="7"/>
      <c r="L128" s="7">
        <v>6888</v>
      </c>
      <c r="M128" s="7"/>
      <c r="N128" s="7"/>
      <c r="O128" s="7"/>
      <c r="P128" s="7"/>
      <c r="Q128" s="7">
        <v>6888</v>
      </c>
    </row>
    <row r="129" spans="1:17" x14ac:dyDescent="0.3">
      <c r="A129" s="6" t="s">
        <v>1882</v>
      </c>
      <c r="B129" s="7"/>
      <c r="C129" s="7"/>
      <c r="D129" s="7"/>
      <c r="E129" s="7"/>
      <c r="F129" s="7"/>
      <c r="G129" s="7"/>
      <c r="H129" s="7"/>
      <c r="I129" s="7"/>
      <c r="J129" s="7">
        <v>6692.8</v>
      </c>
      <c r="K129" s="7"/>
      <c r="L129" s="7">
        <v>6692.8</v>
      </c>
      <c r="M129" s="7"/>
      <c r="N129" s="7"/>
      <c r="O129" s="7"/>
      <c r="P129" s="7"/>
      <c r="Q129" s="7">
        <v>6692.8</v>
      </c>
    </row>
    <row r="130" spans="1:17" x14ac:dyDescent="0.3">
      <c r="A130" s="6" t="s">
        <v>1929</v>
      </c>
      <c r="B130" s="7"/>
      <c r="C130" s="7"/>
      <c r="D130" s="7">
        <v>6675</v>
      </c>
      <c r="E130" s="7"/>
      <c r="F130" s="7"/>
      <c r="G130" s="7"/>
      <c r="H130" s="7"/>
      <c r="I130" s="7"/>
      <c r="J130" s="7"/>
      <c r="K130" s="7"/>
      <c r="L130" s="7">
        <v>6675</v>
      </c>
      <c r="M130" s="7"/>
      <c r="N130" s="7"/>
      <c r="O130" s="7"/>
      <c r="P130" s="7"/>
      <c r="Q130" s="7">
        <v>6675</v>
      </c>
    </row>
    <row r="131" spans="1:17" x14ac:dyDescent="0.3">
      <c r="A131" s="6" t="s">
        <v>1859</v>
      </c>
      <c r="B131" s="7"/>
      <c r="C131" s="7"/>
      <c r="D131" s="7"/>
      <c r="E131" s="7"/>
      <c r="F131" s="7"/>
      <c r="G131" s="7"/>
      <c r="H131" s="7"/>
      <c r="I131" s="7"/>
      <c r="J131" s="7"/>
      <c r="K131" s="7">
        <v>4700</v>
      </c>
      <c r="L131" s="7">
        <v>4700</v>
      </c>
      <c r="M131" s="7">
        <v>1400</v>
      </c>
      <c r="N131" s="7"/>
      <c r="O131" s="7">
        <v>535</v>
      </c>
      <c r="P131" s="7">
        <v>1935</v>
      </c>
      <c r="Q131" s="7">
        <v>6635</v>
      </c>
    </row>
    <row r="132" spans="1:17" x14ac:dyDescent="0.3">
      <c r="A132" s="6" t="s">
        <v>1872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>
        <v>6406.58</v>
      </c>
      <c r="O132" s="7"/>
      <c r="P132" s="7">
        <v>6406.58</v>
      </c>
      <c r="Q132" s="7">
        <v>6406.58</v>
      </c>
    </row>
    <row r="133" spans="1:17" x14ac:dyDescent="0.3">
      <c r="A133" s="6" t="s">
        <v>1817</v>
      </c>
      <c r="B133" s="7">
        <v>6333.08</v>
      </c>
      <c r="C133" s="7"/>
      <c r="D133" s="7"/>
      <c r="E133" s="7"/>
      <c r="F133" s="7"/>
      <c r="G133" s="7"/>
      <c r="H133" s="7"/>
      <c r="I133" s="7"/>
      <c r="J133" s="7"/>
      <c r="K133" s="7"/>
      <c r="L133" s="7">
        <v>6333.08</v>
      </c>
      <c r="M133" s="7"/>
      <c r="N133" s="7"/>
      <c r="O133" s="7"/>
      <c r="P133" s="7"/>
      <c r="Q133" s="7">
        <v>6333.08</v>
      </c>
    </row>
    <row r="134" spans="1:17" x14ac:dyDescent="0.3">
      <c r="A134" s="6" t="s">
        <v>1837</v>
      </c>
      <c r="B134" s="7"/>
      <c r="C134" s="7"/>
      <c r="D134" s="7"/>
      <c r="E134" s="7">
        <v>2514.25</v>
      </c>
      <c r="F134" s="7">
        <v>762.5</v>
      </c>
      <c r="G134" s="7"/>
      <c r="H134" s="7"/>
      <c r="I134" s="7"/>
      <c r="J134" s="7"/>
      <c r="K134" s="7">
        <v>2150</v>
      </c>
      <c r="L134" s="7">
        <v>5426.75</v>
      </c>
      <c r="M134" s="7"/>
      <c r="N134" s="7">
        <v>762.5</v>
      </c>
      <c r="O134" s="7"/>
      <c r="P134" s="7">
        <v>762.5</v>
      </c>
      <c r="Q134" s="7">
        <v>6189.25</v>
      </c>
    </row>
    <row r="135" spans="1:17" x14ac:dyDescent="0.3">
      <c r="A135" s="6" t="s">
        <v>1830</v>
      </c>
      <c r="B135" s="7"/>
      <c r="C135" s="7"/>
      <c r="D135" s="7"/>
      <c r="E135" s="7"/>
      <c r="F135" s="7"/>
      <c r="G135" s="7"/>
      <c r="H135" s="7">
        <v>1500</v>
      </c>
      <c r="I135" s="7"/>
      <c r="J135" s="7">
        <v>3000</v>
      </c>
      <c r="K135" s="7">
        <v>1500</v>
      </c>
      <c r="L135" s="7">
        <v>6000</v>
      </c>
      <c r="M135" s="7"/>
      <c r="N135" s="7"/>
      <c r="O135" s="7"/>
      <c r="P135" s="7"/>
      <c r="Q135" s="7">
        <v>6000</v>
      </c>
    </row>
    <row r="136" spans="1:17" x14ac:dyDescent="0.3">
      <c r="A136" s="6" t="s">
        <v>1919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>
        <v>5932</v>
      </c>
      <c r="N136" s="7"/>
      <c r="O136" s="7"/>
      <c r="P136" s="7">
        <v>5932</v>
      </c>
      <c r="Q136" s="7">
        <v>5932</v>
      </c>
    </row>
    <row r="137" spans="1:17" x14ac:dyDescent="0.3">
      <c r="A137" s="6" t="s">
        <v>1943</v>
      </c>
      <c r="B137" s="7"/>
      <c r="C137" s="7"/>
      <c r="D137" s="7">
        <v>5400</v>
      </c>
      <c r="E137" s="7"/>
      <c r="F137" s="7"/>
      <c r="G137" s="7"/>
      <c r="H137" s="7"/>
      <c r="I137" s="7"/>
      <c r="J137" s="7"/>
      <c r="K137" s="7"/>
      <c r="L137" s="7">
        <v>5400</v>
      </c>
      <c r="M137" s="7"/>
      <c r="N137" s="7"/>
      <c r="O137" s="7"/>
      <c r="P137" s="7"/>
      <c r="Q137" s="7">
        <v>5400</v>
      </c>
    </row>
    <row r="138" spans="1:17" x14ac:dyDescent="0.3">
      <c r="A138" s="6" t="s">
        <v>1905</v>
      </c>
      <c r="B138" s="7"/>
      <c r="C138" s="7"/>
      <c r="D138" s="7"/>
      <c r="E138" s="7"/>
      <c r="F138" s="7"/>
      <c r="G138" s="7">
        <v>5200</v>
      </c>
      <c r="H138" s="7"/>
      <c r="I138" s="7"/>
      <c r="J138" s="7"/>
      <c r="K138" s="7"/>
      <c r="L138" s="7">
        <v>5200</v>
      </c>
      <c r="M138" s="7"/>
      <c r="N138" s="7"/>
      <c r="O138" s="7"/>
      <c r="P138" s="7"/>
      <c r="Q138" s="7">
        <v>5200</v>
      </c>
    </row>
    <row r="139" spans="1:17" x14ac:dyDescent="0.3">
      <c r="A139" s="6" t="s">
        <v>1887</v>
      </c>
      <c r="B139" s="7"/>
      <c r="C139" s="7"/>
      <c r="D139" s="7"/>
      <c r="E139" s="7"/>
      <c r="F139" s="7"/>
      <c r="G139" s="7">
        <v>4500</v>
      </c>
      <c r="H139" s="7"/>
      <c r="I139" s="7"/>
      <c r="J139" s="7"/>
      <c r="K139" s="7"/>
      <c r="L139" s="7">
        <v>4500</v>
      </c>
      <c r="M139" s="7"/>
      <c r="N139" s="7"/>
      <c r="O139" s="7"/>
      <c r="P139" s="7"/>
      <c r="Q139" s="7">
        <v>4500</v>
      </c>
    </row>
    <row r="140" spans="1:17" x14ac:dyDescent="0.3">
      <c r="A140" s="6" t="s">
        <v>1885</v>
      </c>
      <c r="B140" s="7">
        <v>4500</v>
      </c>
      <c r="C140" s="7"/>
      <c r="D140" s="7"/>
      <c r="E140" s="7"/>
      <c r="F140" s="7"/>
      <c r="G140" s="7"/>
      <c r="H140" s="7"/>
      <c r="I140" s="7"/>
      <c r="J140" s="7"/>
      <c r="K140" s="7"/>
      <c r="L140" s="7">
        <v>4500</v>
      </c>
      <c r="M140" s="7"/>
      <c r="N140" s="7"/>
      <c r="O140" s="7"/>
      <c r="P140" s="7"/>
      <c r="Q140" s="7">
        <v>4500</v>
      </c>
    </row>
    <row r="141" spans="1:17" x14ac:dyDescent="0.3">
      <c r="A141" s="6" t="s">
        <v>1869</v>
      </c>
      <c r="B141" s="7"/>
      <c r="C141" s="7"/>
      <c r="D141" s="7"/>
      <c r="E141" s="7"/>
      <c r="F141" s="7">
        <v>2000</v>
      </c>
      <c r="G141" s="7"/>
      <c r="H141" s="7"/>
      <c r="I141" s="7">
        <v>2350</v>
      </c>
      <c r="J141" s="7"/>
      <c r="K141" s="7"/>
      <c r="L141" s="7">
        <v>4350</v>
      </c>
      <c r="M141" s="7"/>
      <c r="N141" s="7"/>
      <c r="O141" s="7"/>
      <c r="P141" s="7"/>
      <c r="Q141" s="7">
        <v>4350</v>
      </c>
    </row>
    <row r="142" spans="1:17" x14ac:dyDescent="0.3">
      <c r="A142" s="6" t="s">
        <v>1844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>
        <v>3500</v>
      </c>
      <c r="O142" s="7"/>
      <c r="P142" s="7">
        <v>3500</v>
      </c>
      <c r="Q142" s="7">
        <v>3500</v>
      </c>
    </row>
    <row r="143" spans="1:17" x14ac:dyDescent="0.3">
      <c r="A143" s="6" t="s">
        <v>1909</v>
      </c>
      <c r="B143" s="7"/>
      <c r="C143" s="7"/>
      <c r="D143" s="7"/>
      <c r="E143" s="7"/>
      <c r="F143" s="7"/>
      <c r="G143" s="7"/>
      <c r="H143" s="7"/>
      <c r="I143" s="7"/>
      <c r="J143" s="7"/>
      <c r="K143" s="7">
        <v>3500</v>
      </c>
      <c r="L143" s="7">
        <v>3500</v>
      </c>
      <c r="M143" s="7"/>
      <c r="N143" s="7"/>
      <c r="O143" s="7"/>
      <c r="P143" s="7"/>
      <c r="Q143" s="7">
        <v>3500</v>
      </c>
    </row>
    <row r="144" spans="1:17" x14ac:dyDescent="0.3">
      <c r="A144" s="6" t="s">
        <v>1824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>
        <v>3000</v>
      </c>
      <c r="N144" s="7"/>
      <c r="O144" s="7"/>
      <c r="P144" s="7">
        <v>3000</v>
      </c>
      <c r="Q144" s="7">
        <v>3000</v>
      </c>
    </row>
    <row r="145" spans="1:17" x14ac:dyDescent="0.3">
      <c r="A145" s="6" t="s">
        <v>1942</v>
      </c>
      <c r="B145" s="7"/>
      <c r="C145" s="7"/>
      <c r="D145" s="7">
        <v>1150</v>
      </c>
      <c r="E145" s="7"/>
      <c r="F145" s="7">
        <v>1150</v>
      </c>
      <c r="G145" s="7"/>
      <c r="H145" s="7"/>
      <c r="I145" s="7"/>
      <c r="J145" s="7"/>
      <c r="K145" s="7"/>
      <c r="L145" s="7">
        <v>2300</v>
      </c>
      <c r="M145" s="7"/>
      <c r="N145" s="7"/>
      <c r="O145" s="7"/>
      <c r="P145" s="7"/>
      <c r="Q145" s="7">
        <v>2300</v>
      </c>
    </row>
    <row r="146" spans="1:17" x14ac:dyDescent="0.3">
      <c r="A146" s="6" t="s">
        <v>1866</v>
      </c>
      <c r="B146" s="7"/>
      <c r="C146" s="7"/>
      <c r="D146" s="7">
        <v>1700</v>
      </c>
      <c r="E146" s="7"/>
      <c r="F146" s="7"/>
      <c r="G146" s="7"/>
      <c r="H146" s="7"/>
      <c r="I146" s="7"/>
      <c r="J146" s="7"/>
      <c r="K146" s="7"/>
      <c r="L146" s="7">
        <v>1700</v>
      </c>
      <c r="M146" s="7"/>
      <c r="N146" s="7"/>
      <c r="O146" s="7"/>
      <c r="P146" s="7"/>
      <c r="Q146" s="7">
        <v>1700</v>
      </c>
    </row>
    <row r="147" spans="1:17" x14ac:dyDescent="0.3">
      <c r="A147" s="6" t="s">
        <v>1865</v>
      </c>
      <c r="B147" s="7"/>
      <c r="C147" s="7"/>
      <c r="D147" s="7">
        <v>1700</v>
      </c>
      <c r="E147" s="7"/>
      <c r="F147" s="7"/>
      <c r="G147" s="7"/>
      <c r="H147" s="7"/>
      <c r="I147" s="7"/>
      <c r="J147" s="7"/>
      <c r="K147" s="7"/>
      <c r="L147" s="7">
        <v>1700</v>
      </c>
      <c r="M147" s="7"/>
      <c r="N147" s="7"/>
      <c r="O147" s="7"/>
      <c r="P147" s="7"/>
      <c r="Q147" s="7">
        <v>1700</v>
      </c>
    </row>
    <row r="148" spans="1:17" x14ac:dyDescent="0.3">
      <c r="A148" s="6" t="s">
        <v>1946</v>
      </c>
      <c r="B148" s="7"/>
      <c r="C148" s="7"/>
      <c r="D148" s="7"/>
      <c r="E148" s="7"/>
      <c r="F148" s="7">
        <v>345</v>
      </c>
      <c r="G148" s="7"/>
      <c r="H148" s="7"/>
      <c r="I148" s="7"/>
      <c r="J148" s="7"/>
      <c r="K148" s="7"/>
      <c r="L148" s="7">
        <v>345</v>
      </c>
      <c r="M148" s="7"/>
      <c r="N148" s="7"/>
      <c r="O148" s="7"/>
      <c r="P148" s="7"/>
      <c r="Q148" s="7">
        <v>345</v>
      </c>
    </row>
    <row r="149" spans="1:17" x14ac:dyDescent="0.3">
      <c r="A149" s="6" t="s">
        <v>1957</v>
      </c>
      <c r="B149" s="7">
        <v>135618.95000000001</v>
      </c>
      <c r="C149" s="7">
        <v>224966.91</v>
      </c>
      <c r="D149" s="7">
        <v>562957.41999999993</v>
      </c>
      <c r="E149" s="7">
        <v>490572.1</v>
      </c>
      <c r="F149" s="7">
        <v>538340.91</v>
      </c>
      <c r="G149" s="7">
        <v>372264.33</v>
      </c>
      <c r="H149" s="7">
        <v>685442.15000000014</v>
      </c>
      <c r="I149" s="7">
        <v>499707.47000000009</v>
      </c>
      <c r="J149" s="7">
        <v>503037.72</v>
      </c>
      <c r="K149" s="7">
        <v>712076.19000000006</v>
      </c>
      <c r="L149" s="7">
        <v>4724984.1499999994</v>
      </c>
      <c r="M149" s="7">
        <v>665933.62</v>
      </c>
      <c r="N149" s="7">
        <v>536918.16</v>
      </c>
      <c r="O149" s="7">
        <v>700820.04</v>
      </c>
      <c r="P149" s="7">
        <v>1903671.8199999998</v>
      </c>
      <c r="Q149" s="7">
        <v>6628655.9700000007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17"/>
  <sheetViews>
    <sheetView tabSelected="1" workbookViewId="0">
      <selection activeCell="B1" sqref="B1"/>
    </sheetView>
    <sheetView tabSelected="1" topLeftCell="F1" zoomScale="82" workbookViewId="1">
      <selection activeCell="D2" sqref="D2"/>
    </sheetView>
  </sheetViews>
  <sheetFormatPr defaultRowHeight="15.6" x14ac:dyDescent="0.3"/>
  <cols>
    <col min="1" max="1" width="32.69921875" bestFit="1" customWidth="1"/>
    <col min="2" max="3" width="19.19921875" bestFit="1" customWidth="1"/>
    <col min="4" max="4" width="19.19921875" customWidth="1"/>
    <col min="5" max="5" width="37.8984375" bestFit="1" customWidth="1"/>
    <col min="6" max="6" width="30.3984375" bestFit="1" customWidth="1"/>
    <col min="12" max="12" width="16.3984375" bestFit="1" customWidth="1"/>
    <col min="13" max="13" width="20.8984375" bestFit="1" customWidth="1"/>
    <col min="14" max="14" width="57.19921875" bestFit="1" customWidth="1"/>
    <col min="16" max="16" width="10.59765625" bestFit="1" customWidth="1"/>
  </cols>
  <sheetData>
    <row r="1" spans="1:17" x14ac:dyDescent="0.3">
      <c r="A1" s="10" t="s">
        <v>0</v>
      </c>
      <c r="B1" s="10" t="s">
        <v>1996</v>
      </c>
      <c r="C1" s="11" t="s">
        <v>1954</v>
      </c>
      <c r="D1" s="11" t="s">
        <v>1977</v>
      </c>
      <c r="E1" s="11" t="s">
        <v>1976</v>
      </c>
      <c r="F1" s="10" t="s">
        <v>1</v>
      </c>
      <c r="G1" s="10" t="s">
        <v>2</v>
      </c>
      <c r="H1" s="10" t="s">
        <v>3</v>
      </c>
      <c r="I1" s="10" t="s">
        <v>4</v>
      </c>
      <c r="J1" s="11" t="s">
        <v>1978</v>
      </c>
      <c r="K1" s="10" t="s">
        <v>5</v>
      </c>
      <c r="L1" s="11" t="s">
        <v>1979</v>
      </c>
      <c r="M1" s="10" t="s">
        <v>6</v>
      </c>
      <c r="N1" s="10" t="s">
        <v>7</v>
      </c>
      <c r="O1" s="11" t="s">
        <v>1960</v>
      </c>
      <c r="P1" s="11" t="s">
        <v>1980</v>
      </c>
      <c r="Q1" s="10" t="s">
        <v>1995</v>
      </c>
    </row>
    <row r="2" spans="1:17" x14ac:dyDescent="0.3">
      <c r="A2" t="s">
        <v>725</v>
      </c>
      <c r="B2" t="s">
        <v>732</v>
      </c>
      <c r="C2" s="3">
        <v>84666706</v>
      </c>
      <c r="D2" t="str">
        <f>VLOOKUP(C2,Planilha4!$B$1:$C$147,2,0)</f>
        <v>Ana Paula Silva</v>
      </c>
      <c r="E2" t="s">
        <v>726</v>
      </c>
      <c r="F2" t="s">
        <v>727</v>
      </c>
      <c r="G2" t="s">
        <v>12</v>
      </c>
      <c r="H2" t="s">
        <v>13</v>
      </c>
      <c r="I2" t="s">
        <v>728</v>
      </c>
      <c r="J2" t="s">
        <v>729</v>
      </c>
      <c r="K2" t="s">
        <v>728</v>
      </c>
      <c r="L2">
        <v>6600</v>
      </c>
      <c r="M2" t="s">
        <v>730</v>
      </c>
      <c r="N2" t="s">
        <v>731</v>
      </c>
      <c r="O2" t="str">
        <f>TEXT(J2,"mmmm")</f>
        <v>agosto</v>
      </c>
      <c r="P2">
        <f>VLOOKUP(O2,Auxiliar!A:B,2,FALSE)</f>
        <v>8</v>
      </c>
      <c r="Q2">
        <f>YEAR(J2)</f>
        <v>2024</v>
      </c>
    </row>
    <row r="3" spans="1:17" x14ac:dyDescent="0.3">
      <c r="A3" t="s">
        <v>762</v>
      </c>
      <c r="B3" t="s">
        <v>732</v>
      </c>
      <c r="C3" s="3">
        <v>84666706</v>
      </c>
      <c r="D3" t="str">
        <f>VLOOKUP(C3,Planilha4!$B$1:$C$147,2,0)</f>
        <v>Ana Paula Silva</v>
      </c>
      <c r="E3" t="s">
        <v>763</v>
      </c>
      <c r="F3" t="s">
        <v>764</v>
      </c>
      <c r="G3" t="s">
        <v>12</v>
      </c>
      <c r="H3" t="s">
        <v>13</v>
      </c>
      <c r="I3" t="s">
        <v>765</v>
      </c>
      <c r="J3" t="s">
        <v>760</v>
      </c>
      <c r="K3" t="s">
        <v>761</v>
      </c>
      <c r="L3">
        <v>4300</v>
      </c>
      <c r="M3" t="s">
        <v>766</v>
      </c>
      <c r="N3" t="s">
        <v>767</v>
      </c>
      <c r="O3" t="str">
        <f t="shared" ref="O3:O64" si="0">TEXT(J3,"mmmm")</f>
        <v>agosto</v>
      </c>
      <c r="P3">
        <f>VLOOKUP(O3,Auxiliar!A:B,2,FALSE)</f>
        <v>8</v>
      </c>
      <c r="Q3">
        <f t="shared" ref="Q3:Q66" si="1">YEAR(J3)</f>
        <v>2024</v>
      </c>
    </row>
    <row r="4" spans="1:17" x14ac:dyDescent="0.3">
      <c r="A4" t="s">
        <v>768</v>
      </c>
      <c r="B4" t="s">
        <v>732</v>
      </c>
      <c r="C4" s="3">
        <v>84666706</v>
      </c>
      <c r="D4" t="str">
        <f>VLOOKUP(C4,Planilha4!$B$1:$C$147,2,0)</f>
        <v>Ana Paula Silva</v>
      </c>
      <c r="E4" t="s">
        <v>769</v>
      </c>
      <c r="F4" t="s">
        <v>770</v>
      </c>
      <c r="G4" t="s">
        <v>12</v>
      </c>
      <c r="H4" t="s">
        <v>13</v>
      </c>
      <c r="I4" t="s">
        <v>151</v>
      </c>
      <c r="J4" t="s">
        <v>151</v>
      </c>
      <c r="K4" t="s">
        <v>152</v>
      </c>
      <c r="L4">
        <v>24000</v>
      </c>
      <c r="M4" t="s">
        <v>771</v>
      </c>
      <c r="N4" t="s">
        <v>772</v>
      </c>
      <c r="O4" t="str">
        <f t="shared" si="0"/>
        <v>novembro</v>
      </c>
      <c r="P4">
        <f>VLOOKUP(O4,Auxiliar!A:B,2,FALSE)</f>
        <v>11</v>
      </c>
      <c r="Q4">
        <f t="shared" si="1"/>
        <v>2024</v>
      </c>
    </row>
    <row r="5" spans="1:17" x14ac:dyDescent="0.3">
      <c r="A5" t="s">
        <v>804</v>
      </c>
      <c r="B5" t="s">
        <v>732</v>
      </c>
      <c r="C5" s="3">
        <v>84666706</v>
      </c>
      <c r="D5" t="str">
        <f>VLOOKUP(C5,Planilha4!$B$1:$C$147,2,0)</f>
        <v>Ana Paula Silva</v>
      </c>
      <c r="E5" t="s">
        <v>805</v>
      </c>
      <c r="F5" t="s">
        <v>776</v>
      </c>
      <c r="G5" t="s">
        <v>12</v>
      </c>
      <c r="H5" t="s">
        <v>13</v>
      </c>
      <c r="I5" t="s">
        <v>801</v>
      </c>
      <c r="J5" t="s">
        <v>801</v>
      </c>
      <c r="K5" t="s">
        <v>806</v>
      </c>
      <c r="L5">
        <v>42720</v>
      </c>
      <c r="M5" t="s">
        <v>51</v>
      </c>
      <c r="N5" t="s">
        <v>52</v>
      </c>
      <c r="O5" t="str">
        <f t="shared" si="0"/>
        <v>setembro</v>
      </c>
      <c r="P5">
        <f>VLOOKUP(O5,Auxiliar!A:B,2,FALSE)</f>
        <v>9</v>
      </c>
      <c r="Q5">
        <f t="shared" si="1"/>
        <v>2024</v>
      </c>
    </row>
    <row r="6" spans="1:17" x14ac:dyDescent="0.3">
      <c r="A6" t="s">
        <v>979</v>
      </c>
      <c r="B6" t="s">
        <v>732</v>
      </c>
      <c r="C6" s="3">
        <v>84666706</v>
      </c>
      <c r="D6" t="str">
        <f>VLOOKUP(C6,Planilha4!$B$1:$C$147,2,0)</f>
        <v>Ana Paula Silva</v>
      </c>
      <c r="E6" t="s">
        <v>980</v>
      </c>
      <c r="F6" t="s">
        <v>981</v>
      </c>
      <c r="G6" t="s">
        <v>12</v>
      </c>
      <c r="H6" t="s">
        <v>13</v>
      </c>
      <c r="I6" t="s">
        <v>977</v>
      </c>
      <c r="J6" t="s">
        <v>977</v>
      </c>
      <c r="K6" t="s">
        <v>978</v>
      </c>
      <c r="L6">
        <v>18301.25</v>
      </c>
      <c r="M6" t="s">
        <v>51</v>
      </c>
      <c r="N6" t="s">
        <v>52</v>
      </c>
      <c r="O6" t="str">
        <f t="shared" si="0"/>
        <v>julho</v>
      </c>
      <c r="P6">
        <f>VLOOKUP(O6,Auxiliar!A:B,2,FALSE)</f>
        <v>7</v>
      </c>
      <c r="Q6">
        <f t="shared" si="1"/>
        <v>2024</v>
      </c>
    </row>
    <row r="7" spans="1:17" x14ac:dyDescent="0.3">
      <c r="A7" t="s">
        <v>1631</v>
      </c>
      <c r="B7" t="s">
        <v>732</v>
      </c>
      <c r="C7" s="3">
        <v>84666706</v>
      </c>
      <c r="D7" t="str">
        <f>VLOOKUP(C7,Planilha4!$B$1:$C$147,2,0)</f>
        <v>Ana Paula Silva</v>
      </c>
      <c r="E7" t="s">
        <v>1632</v>
      </c>
      <c r="F7" t="s">
        <v>1392</v>
      </c>
      <c r="G7" t="s">
        <v>12</v>
      </c>
      <c r="H7" t="s">
        <v>13</v>
      </c>
      <c r="I7" t="s">
        <v>1266</v>
      </c>
      <c r="J7" t="s">
        <v>1616</v>
      </c>
      <c r="K7" t="s">
        <v>1267</v>
      </c>
      <c r="L7">
        <v>3000</v>
      </c>
      <c r="M7" t="s">
        <v>1633</v>
      </c>
      <c r="N7" t="s">
        <v>1634</v>
      </c>
      <c r="O7" t="str">
        <f t="shared" si="0"/>
        <v>janeiro</v>
      </c>
      <c r="P7">
        <f>VLOOKUP(O7,Auxiliar!A:B,2,FALSE)</f>
        <v>1</v>
      </c>
      <c r="Q7">
        <f t="shared" si="1"/>
        <v>2025</v>
      </c>
    </row>
    <row r="8" spans="1:17" x14ac:dyDescent="0.3">
      <c r="A8" t="s">
        <v>1644</v>
      </c>
      <c r="B8" t="s">
        <v>732</v>
      </c>
      <c r="C8" s="3">
        <v>84666706</v>
      </c>
      <c r="D8" t="str">
        <f>VLOOKUP(C8,Planilha4!$B$1:$C$147,2,0)</f>
        <v>Ana Paula Silva</v>
      </c>
      <c r="E8" t="s">
        <v>1645</v>
      </c>
      <c r="F8" t="s">
        <v>948</v>
      </c>
      <c r="G8" t="s">
        <v>12</v>
      </c>
      <c r="H8" t="s">
        <v>13</v>
      </c>
      <c r="I8" t="s">
        <v>1649</v>
      </c>
      <c r="J8" t="s">
        <v>1650</v>
      </c>
      <c r="K8" t="s">
        <v>1651</v>
      </c>
      <c r="L8">
        <v>9500</v>
      </c>
      <c r="M8" t="s">
        <v>1647</v>
      </c>
      <c r="N8" t="s">
        <v>1648</v>
      </c>
      <c r="O8" t="str">
        <f t="shared" si="0"/>
        <v>fevereiro</v>
      </c>
      <c r="P8">
        <f>VLOOKUP(O8,Auxiliar!A:B,2,FALSE)</f>
        <v>2</v>
      </c>
      <c r="Q8">
        <f t="shared" si="1"/>
        <v>2025</v>
      </c>
    </row>
    <row r="9" spans="1:17" x14ac:dyDescent="0.3">
      <c r="A9" t="s">
        <v>101</v>
      </c>
      <c r="B9" t="s">
        <v>102</v>
      </c>
      <c r="C9" s="3">
        <v>245588779</v>
      </c>
      <c r="D9" t="str">
        <f>VLOOKUP(C9,Planilha4!$B$1:$C$147,2,0)</f>
        <v>Josiane Katherine Thomaz</v>
      </c>
      <c r="E9" t="s">
        <v>103</v>
      </c>
      <c r="F9" t="s">
        <v>104</v>
      </c>
      <c r="G9" t="s">
        <v>85</v>
      </c>
      <c r="H9" t="s">
        <v>13</v>
      </c>
      <c r="I9" t="s">
        <v>105</v>
      </c>
      <c r="J9" t="s">
        <v>105</v>
      </c>
      <c r="K9" t="s">
        <v>106</v>
      </c>
      <c r="L9">
        <v>4500</v>
      </c>
      <c r="M9" t="s">
        <v>107</v>
      </c>
      <c r="N9" t="s">
        <v>108</v>
      </c>
      <c r="O9" t="str">
        <f t="shared" si="0"/>
        <v>março</v>
      </c>
      <c r="P9">
        <f>VLOOKUP(O9,Auxiliar!A:B,2,FALSE)</f>
        <v>3</v>
      </c>
      <c r="Q9">
        <f t="shared" si="1"/>
        <v>2024</v>
      </c>
    </row>
    <row r="10" spans="1:17" x14ac:dyDescent="0.3">
      <c r="A10" t="s">
        <v>466</v>
      </c>
      <c r="B10" t="s">
        <v>102</v>
      </c>
      <c r="C10" s="3">
        <v>245588779</v>
      </c>
      <c r="D10" t="str">
        <f>VLOOKUP(C10,Planilha4!$B$1:$C$147,2,0)</f>
        <v>Josiane Katherine Thomaz</v>
      </c>
      <c r="E10" t="s">
        <v>467</v>
      </c>
      <c r="F10" t="s">
        <v>468</v>
      </c>
      <c r="G10" t="s">
        <v>12</v>
      </c>
      <c r="H10" t="s">
        <v>13</v>
      </c>
      <c r="I10" t="s">
        <v>445</v>
      </c>
      <c r="J10" t="s">
        <v>445</v>
      </c>
      <c r="K10" t="s">
        <v>469</v>
      </c>
      <c r="L10">
        <v>1500</v>
      </c>
      <c r="M10" t="s">
        <v>470</v>
      </c>
      <c r="N10" t="s">
        <v>471</v>
      </c>
      <c r="O10" t="str">
        <f t="shared" si="0"/>
        <v>junho</v>
      </c>
      <c r="P10">
        <f>VLOOKUP(O10,Auxiliar!A:B,2,FALSE)</f>
        <v>6</v>
      </c>
      <c r="Q10">
        <f t="shared" si="1"/>
        <v>2024</v>
      </c>
    </row>
    <row r="11" spans="1:17" x14ac:dyDescent="0.3">
      <c r="A11" t="s">
        <v>927</v>
      </c>
      <c r="B11" t="s">
        <v>102</v>
      </c>
      <c r="C11" s="3">
        <v>245588779</v>
      </c>
      <c r="D11" t="str">
        <f>VLOOKUP(C11,Planilha4!$B$1:$C$147,2,0)</f>
        <v>Josiane Katherine Thomaz</v>
      </c>
      <c r="E11" t="s">
        <v>928</v>
      </c>
      <c r="F11" t="s">
        <v>866</v>
      </c>
      <c r="G11" t="s">
        <v>12</v>
      </c>
      <c r="H11" t="s">
        <v>13</v>
      </c>
      <c r="I11" t="s">
        <v>929</v>
      </c>
      <c r="J11" t="s">
        <v>920</v>
      </c>
      <c r="K11" t="s">
        <v>919</v>
      </c>
      <c r="L11">
        <v>2000</v>
      </c>
      <c r="M11" t="s">
        <v>930</v>
      </c>
      <c r="N11" t="s">
        <v>931</v>
      </c>
      <c r="O11" t="str">
        <f t="shared" si="0"/>
        <v>outubro</v>
      </c>
      <c r="P11">
        <f>VLOOKUP(O11,Auxiliar!A:B,2,FALSE)</f>
        <v>10</v>
      </c>
      <c r="Q11">
        <f t="shared" si="1"/>
        <v>2024</v>
      </c>
    </row>
    <row r="12" spans="1:17" x14ac:dyDescent="0.3">
      <c r="A12" t="s">
        <v>927</v>
      </c>
      <c r="B12" t="s">
        <v>102</v>
      </c>
      <c r="C12" s="3">
        <v>245588779</v>
      </c>
      <c r="D12" t="str">
        <f>VLOOKUP(C12,Planilha4!$B$1:$C$147,2,0)</f>
        <v>Josiane Katherine Thomaz</v>
      </c>
      <c r="E12" t="s">
        <v>928</v>
      </c>
      <c r="F12" t="s">
        <v>866</v>
      </c>
      <c r="G12" t="s">
        <v>12</v>
      </c>
      <c r="H12" t="s">
        <v>13</v>
      </c>
      <c r="I12" t="s">
        <v>929</v>
      </c>
      <c r="J12" t="s">
        <v>919</v>
      </c>
      <c r="K12" t="s">
        <v>932</v>
      </c>
      <c r="L12">
        <v>2000</v>
      </c>
      <c r="M12" t="s">
        <v>933</v>
      </c>
      <c r="N12" t="s">
        <v>934</v>
      </c>
      <c r="O12" t="str">
        <f t="shared" si="0"/>
        <v>outubro</v>
      </c>
      <c r="P12">
        <f>VLOOKUP(O12,Auxiliar!A:B,2,FALSE)</f>
        <v>10</v>
      </c>
      <c r="Q12">
        <f t="shared" si="1"/>
        <v>2024</v>
      </c>
    </row>
    <row r="13" spans="1:17" x14ac:dyDescent="0.3">
      <c r="A13" t="s">
        <v>1085</v>
      </c>
      <c r="B13" t="s">
        <v>102</v>
      </c>
      <c r="C13" s="3">
        <v>245588779</v>
      </c>
      <c r="D13" t="str">
        <f>VLOOKUP(C13,Planilha4!$B$1:$C$147,2,0)</f>
        <v>Josiane Katherine Thomaz</v>
      </c>
      <c r="E13" t="s">
        <v>432</v>
      </c>
      <c r="G13" t="s">
        <v>85</v>
      </c>
      <c r="H13" t="s">
        <v>13</v>
      </c>
      <c r="I13" t="s">
        <v>1047</v>
      </c>
      <c r="J13" t="s">
        <v>1047</v>
      </c>
      <c r="K13" t="s">
        <v>1086</v>
      </c>
      <c r="L13">
        <v>5200</v>
      </c>
      <c r="M13" t="s">
        <v>1087</v>
      </c>
      <c r="N13" t="s">
        <v>1088</v>
      </c>
      <c r="O13" t="str">
        <f t="shared" si="0"/>
        <v>setembro</v>
      </c>
      <c r="P13">
        <f>VLOOKUP(O13,Auxiliar!A:B,2,FALSE)</f>
        <v>9</v>
      </c>
      <c r="Q13">
        <f t="shared" si="1"/>
        <v>2024</v>
      </c>
    </row>
    <row r="14" spans="1:17" x14ac:dyDescent="0.3">
      <c r="A14" t="s">
        <v>1373</v>
      </c>
      <c r="B14" t="s">
        <v>102</v>
      </c>
      <c r="C14" s="3">
        <v>245588779</v>
      </c>
      <c r="D14" t="str">
        <f>VLOOKUP(C14,Planilha4!$B$1:$C$147,2,0)</f>
        <v>Josiane Katherine Thomaz</v>
      </c>
      <c r="E14" t="s">
        <v>432</v>
      </c>
      <c r="F14" t="s">
        <v>178</v>
      </c>
      <c r="G14" t="s">
        <v>85</v>
      </c>
      <c r="H14" t="s">
        <v>13</v>
      </c>
      <c r="I14" t="s">
        <v>1369</v>
      </c>
      <c r="J14" t="s">
        <v>1369</v>
      </c>
      <c r="K14" t="s">
        <v>1374</v>
      </c>
      <c r="L14">
        <v>5500</v>
      </c>
      <c r="M14" t="s">
        <v>1375</v>
      </c>
      <c r="N14" t="s">
        <v>1376</v>
      </c>
      <c r="O14" t="str">
        <f t="shared" si="0"/>
        <v>agosto</v>
      </c>
      <c r="P14">
        <f>VLOOKUP(O14,Auxiliar!A:B,2,FALSE)</f>
        <v>8</v>
      </c>
      <c r="Q14">
        <f t="shared" si="1"/>
        <v>2024</v>
      </c>
    </row>
    <row r="15" spans="1:17" x14ac:dyDescent="0.3">
      <c r="A15" t="s">
        <v>1391</v>
      </c>
      <c r="B15" t="s">
        <v>102</v>
      </c>
      <c r="C15" s="3">
        <v>245588779</v>
      </c>
      <c r="D15" t="str">
        <f>VLOOKUP(C15,Planilha4!$B$1:$C$147,2,0)</f>
        <v>Josiane Katherine Thomaz</v>
      </c>
      <c r="E15" t="s">
        <v>754</v>
      </c>
      <c r="F15" t="s">
        <v>1392</v>
      </c>
      <c r="G15" t="s">
        <v>12</v>
      </c>
      <c r="H15" t="s">
        <v>13</v>
      </c>
      <c r="I15" t="s">
        <v>1388</v>
      </c>
      <c r="J15" t="s">
        <v>1388</v>
      </c>
      <c r="K15" t="s">
        <v>1395</v>
      </c>
      <c r="L15">
        <v>1500</v>
      </c>
      <c r="M15" t="s">
        <v>1393</v>
      </c>
      <c r="N15" t="s">
        <v>1394</v>
      </c>
      <c r="O15" t="str">
        <f t="shared" si="0"/>
        <v>setembro</v>
      </c>
      <c r="P15">
        <f>VLOOKUP(O15,Auxiliar!A:B,2,FALSE)</f>
        <v>9</v>
      </c>
      <c r="Q15">
        <f t="shared" si="1"/>
        <v>2024</v>
      </c>
    </row>
    <row r="16" spans="1:17" x14ac:dyDescent="0.3">
      <c r="A16" t="s">
        <v>1410</v>
      </c>
      <c r="B16" t="s">
        <v>102</v>
      </c>
      <c r="C16" s="3">
        <v>245588779</v>
      </c>
      <c r="D16" t="str">
        <f>VLOOKUP(C16,Planilha4!$B$1:$C$147,2,0)</f>
        <v>Josiane Katherine Thomaz</v>
      </c>
      <c r="E16" t="s">
        <v>1411</v>
      </c>
      <c r="F16" t="s">
        <v>370</v>
      </c>
      <c r="G16" t="s">
        <v>12</v>
      </c>
      <c r="H16" t="s">
        <v>13</v>
      </c>
      <c r="I16" t="s">
        <v>1292</v>
      </c>
      <c r="J16" t="s">
        <v>1259</v>
      </c>
      <c r="K16" t="s">
        <v>1292</v>
      </c>
      <c r="L16">
        <v>3000</v>
      </c>
      <c r="M16" t="s">
        <v>1412</v>
      </c>
      <c r="N16" t="s">
        <v>1413</v>
      </c>
      <c r="O16" t="str">
        <f t="shared" si="0"/>
        <v>janeiro</v>
      </c>
      <c r="P16">
        <f>VLOOKUP(O16,Auxiliar!A:B,2,FALSE)</f>
        <v>1</v>
      </c>
      <c r="Q16">
        <f t="shared" si="1"/>
        <v>2025</v>
      </c>
    </row>
    <row r="17" spans="1:17" x14ac:dyDescent="0.3">
      <c r="A17" t="s">
        <v>1437</v>
      </c>
      <c r="B17" t="s">
        <v>102</v>
      </c>
      <c r="C17" s="3">
        <v>245588779</v>
      </c>
      <c r="D17" t="str">
        <f>VLOOKUP(C17,Planilha4!$B$1:$C$147,2,0)</f>
        <v>Josiane Katherine Thomaz</v>
      </c>
      <c r="E17" t="s">
        <v>1171</v>
      </c>
      <c r="G17" t="s">
        <v>1172</v>
      </c>
      <c r="H17" t="s">
        <v>13</v>
      </c>
      <c r="I17" t="s">
        <v>1296</v>
      </c>
      <c r="J17" t="s">
        <v>1292</v>
      </c>
      <c r="K17" t="s">
        <v>1296</v>
      </c>
      <c r="L17">
        <v>8200</v>
      </c>
      <c r="M17" t="s">
        <v>1438</v>
      </c>
      <c r="N17" t="s">
        <v>1439</v>
      </c>
      <c r="O17" t="str">
        <f t="shared" si="0"/>
        <v>fevereiro</v>
      </c>
      <c r="P17">
        <f>VLOOKUP(O17,Auxiliar!A:B,2,FALSE)</f>
        <v>2</v>
      </c>
      <c r="Q17">
        <f t="shared" si="1"/>
        <v>2025</v>
      </c>
    </row>
    <row r="18" spans="1:17" x14ac:dyDescent="0.3">
      <c r="A18" t="s">
        <v>1437</v>
      </c>
      <c r="B18" t="s">
        <v>102</v>
      </c>
      <c r="C18" s="3">
        <v>245588779</v>
      </c>
      <c r="D18" t="str">
        <f>VLOOKUP(C18,Planilha4!$B$1:$C$147,2,0)</f>
        <v>Josiane Katherine Thomaz</v>
      </c>
      <c r="E18" t="s">
        <v>1171</v>
      </c>
      <c r="G18" t="s">
        <v>1172</v>
      </c>
      <c r="H18" t="s">
        <v>13</v>
      </c>
      <c r="I18" t="s">
        <v>1296</v>
      </c>
      <c r="J18" t="s">
        <v>1292</v>
      </c>
      <c r="K18" t="s">
        <v>1296</v>
      </c>
      <c r="L18">
        <v>8200</v>
      </c>
      <c r="M18" t="s">
        <v>1438</v>
      </c>
      <c r="N18" t="s">
        <v>1439</v>
      </c>
      <c r="O18" t="str">
        <f t="shared" si="0"/>
        <v>fevereiro</v>
      </c>
      <c r="P18">
        <f>VLOOKUP(O18,Auxiliar!A:B,2,FALSE)</f>
        <v>2</v>
      </c>
      <c r="Q18">
        <f t="shared" si="1"/>
        <v>2025</v>
      </c>
    </row>
    <row r="19" spans="1:17" x14ac:dyDescent="0.3">
      <c r="A19" t="s">
        <v>1391</v>
      </c>
      <c r="B19" t="s">
        <v>102</v>
      </c>
      <c r="C19" s="3">
        <v>245588779</v>
      </c>
      <c r="D19" t="str">
        <f>VLOOKUP(C19,Planilha4!$B$1:$C$147,2,0)</f>
        <v>Josiane Katherine Thomaz</v>
      </c>
      <c r="E19" t="s">
        <v>754</v>
      </c>
      <c r="F19" t="s">
        <v>1392</v>
      </c>
      <c r="G19" t="s">
        <v>12</v>
      </c>
      <c r="H19" t="s">
        <v>13</v>
      </c>
      <c r="I19" t="s">
        <v>1173</v>
      </c>
      <c r="J19" t="s">
        <v>1173</v>
      </c>
      <c r="K19" t="s">
        <v>1489</v>
      </c>
      <c r="L19">
        <v>1500</v>
      </c>
      <c r="M19" t="s">
        <v>1393</v>
      </c>
      <c r="N19" t="s">
        <v>1394</v>
      </c>
      <c r="O19" t="str">
        <f t="shared" si="0"/>
        <v>dezembro</v>
      </c>
      <c r="P19">
        <f>VLOOKUP(O19,Auxiliar!A:B,2,FALSE)</f>
        <v>12</v>
      </c>
      <c r="Q19">
        <f t="shared" si="1"/>
        <v>2024</v>
      </c>
    </row>
    <row r="20" spans="1:17" x14ac:dyDescent="0.3">
      <c r="A20" t="s">
        <v>1696</v>
      </c>
      <c r="B20" t="s">
        <v>102</v>
      </c>
      <c r="C20" s="3">
        <v>245588779</v>
      </c>
      <c r="D20" t="str">
        <f>VLOOKUP(C20,Planilha4!$B$1:$C$147,2,0)</f>
        <v>Josiane Katherine Thomaz</v>
      </c>
      <c r="E20" t="s">
        <v>1697</v>
      </c>
      <c r="F20" t="s">
        <v>468</v>
      </c>
      <c r="G20" t="s">
        <v>12</v>
      </c>
      <c r="H20" t="s">
        <v>13</v>
      </c>
      <c r="I20" t="s">
        <v>1698</v>
      </c>
      <c r="J20" t="s">
        <v>1699</v>
      </c>
      <c r="K20" t="s">
        <v>1700</v>
      </c>
      <c r="L20">
        <v>7350</v>
      </c>
      <c r="M20" t="s">
        <v>1701</v>
      </c>
      <c r="N20" t="s">
        <v>1702</v>
      </c>
      <c r="O20" t="str">
        <f t="shared" si="0"/>
        <v>março</v>
      </c>
      <c r="P20">
        <f>VLOOKUP(O20,Auxiliar!A:B,2,FALSE)</f>
        <v>3</v>
      </c>
      <c r="Q20">
        <f t="shared" si="1"/>
        <v>2025</v>
      </c>
    </row>
    <row r="21" spans="1:17" x14ac:dyDescent="0.3">
      <c r="A21" t="s">
        <v>188</v>
      </c>
      <c r="B21" t="s">
        <v>208</v>
      </c>
      <c r="C21" s="3">
        <v>606768769</v>
      </c>
      <c r="D21" t="str">
        <f>VLOOKUP(C21,Planilha4!$B$1:$C$147,2,0)</f>
        <v>Katia Maria De Oliveira Nevares</v>
      </c>
      <c r="E21" t="s">
        <v>190</v>
      </c>
      <c r="F21" t="s">
        <v>191</v>
      </c>
      <c r="G21" t="s">
        <v>85</v>
      </c>
      <c r="H21" t="s">
        <v>13</v>
      </c>
      <c r="I21" t="s">
        <v>172</v>
      </c>
      <c r="J21" t="s">
        <v>171</v>
      </c>
      <c r="K21" t="s">
        <v>172</v>
      </c>
      <c r="L21">
        <v>4550</v>
      </c>
      <c r="M21" t="s">
        <v>192</v>
      </c>
      <c r="N21" t="s">
        <v>193</v>
      </c>
      <c r="O21" t="str">
        <f t="shared" si="0"/>
        <v>abril</v>
      </c>
      <c r="P21">
        <f>VLOOKUP(O21,Auxiliar!A:B,2,FALSE)</f>
        <v>4</v>
      </c>
      <c r="Q21">
        <f t="shared" si="1"/>
        <v>2024</v>
      </c>
    </row>
    <row r="22" spans="1:17" x14ac:dyDescent="0.3">
      <c r="A22" t="s">
        <v>546</v>
      </c>
      <c r="B22" t="s">
        <v>208</v>
      </c>
      <c r="C22" s="3">
        <v>606768769</v>
      </c>
      <c r="D22" t="str">
        <f>VLOOKUP(C22,Planilha4!$B$1:$C$147,2,0)</f>
        <v>Katia Maria De Oliveira Nevares</v>
      </c>
      <c r="E22" t="s">
        <v>547</v>
      </c>
      <c r="F22" t="s">
        <v>548</v>
      </c>
      <c r="G22" t="s">
        <v>12</v>
      </c>
      <c r="H22" t="s">
        <v>13</v>
      </c>
      <c r="I22" t="s">
        <v>536</v>
      </c>
      <c r="J22" t="s">
        <v>527</v>
      </c>
      <c r="K22" t="s">
        <v>528</v>
      </c>
      <c r="L22">
        <v>2988.89</v>
      </c>
      <c r="M22" t="s">
        <v>549</v>
      </c>
      <c r="N22" t="s">
        <v>550</v>
      </c>
      <c r="O22" t="str">
        <f t="shared" si="0"/>
        <v>julho</v>
      </c>
      <c r="P22">
        <f>VLOOKUP(O22,Auxiliar!A:B,2,FALSE)</f>
        <v>7</v>
      </c>
      <c r="Q22">
        <f t="shared" si="1"/>
        <v>2024</v>
      </c>
    </row>
    <row r="23" spans="1:17" x14ac:dyDescent="0.3">
      <c r="A23" t="s">
        <v>546</v>
      </c>
      <c r="B23" t="s">
        <v>208</v>
      </c>
      <c r="C23" s="3">
        <v>606768769</v>
      </c>
      <c r="D23" t="str">
        <f>VLOOKUP(C23,Planilha4!$B$1:$C$147,2,0)</f>
        <v>Katia Maria De Oliveira Nevares</v>
      </c>
      <c r="E23" t="s">
        <v>547</v>
      </c>
      <c r="F23" t="s">
        <v>548</v>
      </c>
      <c r="G23" t="s">
        <v>12</v>
      </c>
      <c r="H23" t="s">
        <v>13</v>
      </c>
      <c r="I23" t="s">
        <v>536</v>
      </c>
      <c r="J23" t="s">
        <v>527</v>
      </c>
      <c r="K23" t="s">
        <v>528</v>
      </c>
      <c r="L23">
        <v>2988.89</v>
      </c>
      <c r="M23" t="s">
        <v>549</v>
      </c>
      <c r="N23" t="s">
        <v>550</v>
      </c>
      <c r="O23" t="str">
        <f t="shared" si="0"/>
        <v>julho</v>
      </c>
      <c r="P23">
        <f>VLOOKUP(O23,Auxiliar!A:B,2,FALSE)</f>
        <v>7</v>
      </c>
      <c r="Q23">
        <f t="shared" si="1"/>
        <v>2024</v>
      </c>
    </row>
    <row r="24" spans="1:17" x14ac:dyDescent="0.3">
      <c r="A24" t="s">
        <v>635</v>
      </c>
      <c r="B24" t="s">
        <v>208</v>
      </c>
      <c r="C24" s="3">
        <v>606768769</v>
      </c>
      <c r="D24" t="str">
        <f>VLOOKUP(C24,Planilha4!$B$1:$C$147,2,0)</f>
        <v>Katia Maria De Oliveira Nevares</v>
      </c>
      <c r="E24" t="s">
        <v>636</v>
      </c>
      <c r="F24" t="s">
        <v>637</v>
      </c>
      <c r="G24" t="s">
        <v>12</v>
      </c>
      <c r="H24" t="s">
        <v>13</v>
      </c>
      <c r="I24" t="s">
        <v>62</v>
      </c>
      <c r="J24" t="s">
        <v>123</v>
      </c>
      <c r="K24" t="s">
        <v>62</v>
      </c>
      <c r="L24">
        <v>416.66</v>
      </c>
      <c r="M24" t="s">
        <v>638</v>
      </c>
      <c r="N24" t="s">
        <v>639</v>
      </c>
      <c r="O24" t="str">
        <f t="shared" si="0"/>
        <v>novembro</v>
      </c>
      <c r="P24">
        <f>VLOOKUP(O24,Auxiliar!A:B,2,FALSE)</f>
        <v>11</v>
      </c>
      <c r="Q24">
        <f t="shared" si="1"/>
        <v>2024</v>
      </c>
    </row>
    <row r="25" spans="1:17" x14ac:dyDescent="0.3">
      <c r="A25" t="s">
        <v>635</v>
      </c>
      <c r="B25" t="s">
        <v>208</v>
      </c>
      <c r="C25" s="3">
        <v>606768769</v>
      </c>
      <c r="D25" t="str">
        <f>VLOOKUP(C25,Planilha4!$B$1:$C$147,2,0)</f>
        <v>Katia Maria De Oliveira Nevares</v>
      </c>
      <c r="E25" t="s">
        <v>636</v>
      </c>
      <c r="F25" t="s">
        <v>637</v>
      </c>
      <c r="G25" t="s">
        <v>12</v>
      </c>
      <c r="H25" t="s">
        <v>13</v>
      </c>
      <c r="I25" t="s">
        <v>62</v>
      </c>
      <c r="J25" t="s">
        <v>123</v>
      </c>
      <c r="K25" t="s">
        <v>62</v>
      </c>
      <c r="L25">
        <v>416.66</v>
      </c>
      <c r="M25" t="s">
        <v>641</v>
      </c>
      <c r="N25" t="s">
        <v>642</v>
      </c>
      <c r="O25" t="str">
        <f t="shared" si="0"/>
        <v>novembro</v>
      </c>
      <c r="P25">
        <f>VLOOKUP(O25,Auxiliar!A:B,2,FALSE)</f>
        <v>11</v>
      </c>
      <c r="Q25">
        <f t="shared" si="1"/>
        <v>2024</v>
      </c>
    </row>
    <row r="26" spans="1:17" x14ac:dyDescent="0.3">
      <c r="A26" t="s">
        <v>916</v>
      </c>
      <c r="B26" t="s">
        <v>208</v>
      </c>
      <c r="C26" s="3">
        <v>606768769</v>
      </c>
      <c r="D26" t="str">
        <f>VLOOKUP(C26,Planilha4!$B$1:$C$147,2,0)</f>
        <v>Katia Maria De Oliveira Nevares</v>
      </c>
      <c r="E26" t="s">
        <v>917</v>
      </c>
      <c r="F26" t="s">
        <v>918</v>
      </c>
      <c r="G26" t="s">
        <v>12</v>
      </c>
      <c r="H26" t="s">
        <v>13</v>
      </c>
      <c r="I26" t="s">
        <v>919</v>
      </c>
      <c r="J26" t="s">
        <v>920</v>
      </c>
      <c r="K26" t="s">
        <v>919</v>
      </c>
      <c r="L26">
        <v>1700</v>
      </c>
      <c r="M26" t="s">
        <v>921</v>
      </c>
      <c r="N26" t="s">
        <v>922</v>
      </c>
      <c r="O26" t="str">
        <f t="shared" si="0"/>
        <v>outubro</v>
      </c>
      <c r="P26">
        <f>VLOOKUP(O26,Auxiliar!A:B,2,FALSE)</f>
        <v>10</v>
      </c>
      <c r="Q26">
        <f t="shared" si="1"/>
        <v>2024</v>
      </c>
    </row>
    <row r="27" spans="1:17" x14ac:dyDescent="0.3">
      <c r="A27" t="s">
        <v>635</v>
      </c>
      <c r="B27" t="s">
        <v>208</v>
      </c>
      <c r="C27" s="3">
        <v>606768769</v>
      </c>
      <c r="D27" t="str">
        <f>VLOOKUP(C27,Planilha4!$B$1:$C$147,2,0)</f>
        <v>Katia Maria De Oliveira Nevares</v>
      </c>
      <c r="E27" t="s">
        <v>636</v>
      </c>
      <c r="F27" t="s">
        <v>637</v>
      </c>
      <c r="G27" t="s">
        <v>12</v>
      </c>
      <c r="H27" t="s">
        <v>13</v>
      </c>
      <c r="I27" t="s">
        <v>62</v>
      </c>
      <c r="J27" t="s">
        <v>123</v>
      </c>
      <c r="K27" t="s">
        <v>62</v>
      </c>
      <c r="L27">
        <v>416.66</v>
      </c>
      <c r="M27" t="s">
        <v>643</v>
      </c>
      <c r="N27" t="s">
        <v>644</v>
      </c>
      <c r="O27" t="str">
        <f t="shared" si="0"/>
        <v>novembro</v>
      </c>
      <c r="P27">
        <f>VLOOKUP(O27,Auxiliar!A:B,2,FALSE)</f>
        <v>11</v>
      </c>
      <c r="Q27">
        <f t="shared" si="1"/>
        <v>2024</v>
      </c>
    </row>
    <row r="28" spans="1:17" x14ac:dyDescent="0.3">
      <c r="A28" t="s">
        <v>635</v>
      </c>
      <c r="B28" t="s">
        <v>208</v>
      </c>
      <c r="C28" s="3">
        <v>606768769</v>
      </c>
      <c r="D28" t="str">
        <f>VLOOKUP(C28,Planilha4!$B$1:$C$147,2,0)</f>
        <v>Katia Maria De Oliveira Nevares</v>
      </c>
      <c r="E28" t="s">
        <v>636</v>
      </c>
      <c r="F28" t="s">
        <v>637</v>
      </c>
      <c r="G28" t="s">
        <v>12</v>
      </c>
      <c r="H28" t="s">
        <v>13</v>
      </c>
      <c r="I28" t="s">
        <v>982</v>
      </c>
      <c r="J28" t="s">
        <v>982</v>
      </c>
      <c r="K28" t="s">
        <v>984</v>
      </c>
      <c r="L28">
        <v>416.66</v>
      </c>
      <c r="M28" t="s">
        <v>638</v>
      </c>
      <c r="N28" t="s">
        <v>639</v>
      </c>
      <c r="O28" t="str">
        <f t="shared" si="0"/>
        <v>julho</v>
      </c>
      <c r="P28">
        <f>VLOOKUP(O28,Auxiliar!A:B,2,FALSE)</f>
        <v>7</v>
      </c>
      <c r="Q28">
        <f t="shared" si="1"/>
        <v>2024</v>
      </c>
    </row>
    <row r="29" spans="1:17" x14ac:dyDescent="0.3">
      <c r="A29" t="s">
        <v>635</v>
      </c>
      <c r="B29" t="s">
        <v>208</v>
      </c>
      <c r="C29" s="3">
        <v>606768769</v>
      </c>
      <c r="D29" t="str">
        <f>VLOOKUP(C29,Planilha4!$B$1:$C$147,2,0)</f>
        <v>Katia Maria De Oliveira Nevares</v>
      </c>
      <c r="E29" t="s">
        <v>636</v>
      </c>
      <c r="F29" t="s">
        <v>637</v>
      </c>
      <c r="G29" t="s">
        <v>12</v>
      </c>
      <c r="H29" t="s">
        <v>13</v>
      </c>
      <c r="I29" t="s">
        <v>982</v>
      </c>
      <c r="J29" t="s">
        <v>982</v>
      </c>
      <c r="K29" t="s">
        <v>984</v>
      </c>
      <c r="L29">
        <v>416.67</v>
      </c>
      <c r="M29" t="s">
        <v>643</v>
      </c>
      <c r="N29" t="s">
        <v>644</v>
      </c>
      <c r="O29" t="str">
        <f t="shared" si="0"/>
        <v>julho</v>
      </c>
      <c r="P29">
        <f>VLOOKUP(O29,Auxiliar!A:B,2,FALSE)</f>
        <v>7</v>
      </c>
      <c r="Q29">
        <f t="shared" si="1"/>
        <v>2024</v>
      </c>
    </row>
    <row r="30" spans="1:17" x14ac:dyDescent="0.3">
      <c r="A30" t="s">
        <v>635</v>
      </c>
      <c r="B30" t="s">
        <v>208</v>
      </c>
      <c r="C30" s="3">
        <v>606768769</v>
      </c>
      <c r="D30" t="str">
        <f>VLOOKUP(C30,Planilha4!$B$1:$C$147,2,0)</f>
        <v>Katia Maria De Oliveira Nevares</v>
      </c>
      <c r="E30" t="s">
        <v>636</v>
      </c>
      <c r="F30" t="s">
        <v>637</v>
      </c>
      <c r="G30" t="s">
        <v>12</v>
      </c>
      <c r="H30" t="s">
        <v>13</v>
      </c>
      <c r="I30" t="s">
        <v>982</v>
      </c>
      <c r="J30" t="s">
        <v>978</v>
      </c>
      <c r="K30" t="s">
        <v>984</v>
      </c>
      <c r="L30">
        <v>416.67</v>
      </c>
      <c r="M30" t="s">
        <v>641</v>
      </c>
      <c r="N30" t="s">
        <v>642</v>
      </c>
      <c r="O30" t="str">
        <f t="shared" si="0"/>
        <v>julho</v>
      </c>
      <c r="P30">
        <f>VLOOKUP(O30,Auxiliar!A:B,2,FALSE)</f>
        <v>7</v>
      </c>
      <c r="Q30">
        <f t="shared" si="1"/>
        <v>2024</v>
      </c>
    </row>
    <row r="31" spans="1:17" x14ac:dyDescent="0.3">
      <c r="A31" t="s">
        <v>540</v>
      </c>
      <c r="B31" t="s">
        <v>208</v>
      </c>
      <c r="C31" s="3">
        <v>606768769</v>
      </c>
      <c r="D31" t="str">
        <f>VLOOKUP(C31,Planilha4!$B$1:$C$147,2,0)</f>
        <v>Katia Maria De Oliveira Nevares</v>
      </c>
      <c r="E31" t="s">
        <v>541</v>
      </c>
      <c r="F31" t="s">
        <v>542</v>
      </c>
      <c r="G31" t="s">
        <v>12</v>
      </c>
      <c r="H31" t="s">
        <v>13</v>
      </c>
      <c r="I31" t="s">
        <v>527</v>
      </c>
      <c r="J31" t="s">
        <v>543</v>
      </c>
      <c r="K31" t="s">
        <v>527</v>
      </c>
      <c r="L31">
        <v>2910</v>
      </c>
      <c r="M31" t="s">
        <v>544</v>
      </c>
      <c r="N31" t="s">
        <v>545</v>
      </c>
      <c r="O31" t="str">
        <f t="shared" si="0"/>
        <v>julho</v>
      </c>
      <c r="P31">
        <f>VLOOKUP(O31,Auxiliar!A:B,2,FALSE)</f>
        <v>7</v>
      </c>
      <c r="Q31">
        <f t="shared" si="1"/>
        <v>2024</v>
      </c>
    </row>
    <row r="32" spans="1:17" x14ac:dyDescent="0.3">
      <c r="A32" t="s">
        <v>540</v>
      </c>
      <c r="B32" t="s">
        <v>208</v>
      </c>
      <c r="C32" s="3">
        <v>606768769</v>
      </c>
      <c r="D32" t="str">
        <f>VLOOKUP(C32,Planilha4!$B$1:$C$147,2,0)</f>
        <v>Katia Maria De Oliveira Nevares</v>
      </c>
      <c r="E32" t="s">
        <v>541</v>
      </c>
      <c r="F32" t="s">
        <v>542</v>
      </c>
      <c r="G32" t="s">
        <v>12</v>
      </c>
      <c r="H32" t="s">
        <v>13</v>
      </c>
      <c r="I32" t="s">
        <v>527</v>
      </c>
      <c r="J32" t="s">
        <v>543</v>
      </c>
      <c r="K32" t="s">
        <v>527</v>
      </c>
      <c r="L32">
        <v>3152.5</v>
      </c>
      <c r="M32" t="s">
        <v>544</v>
      </c>
      <c r="N32" t="s">
        <v>545</v>
      </c>
      <c r="O32" t="str">
        <f t="shared" si="0"/>
        <v>julho</v>
      </c>
      <c r="P32">
        <f>VLOOKUP(O32,Auxiliar!A:B,2,FALSE)</f>
        <v>7</v>
      </c>
      <c r="Q32">
        <f t="shared" si="1"/>
        <v>2024</v>
      </c>
    </row>
    <row r="33" spans="1:17" x14ac:dyDescent="0.3">
      <c r="A33" t="s">
        <v>1089</v>
      </c>
      <c r="B33" t="s">
        <v>208</v>
      </c>
      <c r="C33" s="3">
        <v>606768769</v>
      </c>
      <c r="D33" t="str">
        <f>VLOOKUP(C33,Planilha4!$B$1:$C$147,2,0)</f>
        <v>Katia Maria De Oliveira Nevares</v>
      </c>
      <c r="E33" t="s">
        <v>1090</v>
      </c>
      <c r="F33" t="s">
        <v>159</v>
      </c>
      <c r="G33" t="s">
        <v>12</v>
      </c>
      <c r="H33" t="s">
        <v>13</v>
      </c>
      <c r="I33" t="s">
        <v>1064</v>
      </c>
      <c r="J33" t="s">
        <v>1064</v>
      </c>
      <c r="K33" t="s">
        <v>1083</v>
      </c>
      <c r="L33">
        <v>3200</v>
      </c>
      <c r="M33" t="s">
        <v>1091</v>
      </c>
      <c r="N33" t="s">
        <v>1092</v>
      </c>
      <c r="O33" t="str">
        <f t="shared" si="0"/>
        <v>setembro</v>
      </c>
      <c r="P33">
        <f>VLOOKUP(O33,Auxiliar!A:B,2,FALSE)</f>
        <v>9</v>
      </c>
      <c r="Q33">
        <f t="shared" si="1"/>
        <v>2024</v>
      </c>
    </row>
    <row r="34" spans="1:17" x14ac:dyDescent="0.3">
      <c r="A34" t="s">
        <v>1462</v>
      </c>
      <c r="B34" t="s">
        <v>208</v>
      </c>
      <c r="C34" s="3">
        <v>606768769</v>
      </c>
      <c r="D34" t="str">
        <f>VLOOKUP(C34,Planilha4!$B$1:$C$147,2,0)</f>
        <v>Katia Maria De Oliveira Nevares</v>
      </c>
      <c r="E34" t="s">
        <v>1463</v>
      </c>
      <c r="F34" t="s">
        <v>184</v>
      </c>
      <c r="G34" t="s">
        <v>12</v>
      </c>
      <c r="H34" t="s">
        <v>13</v>
      </c>
      <c r="I34" t="s">
        <v>792</v>
      </c>
      <c r="J34" t="s">
        <v>800</v>
      </c>
      <c r="K34" t="s">
        <v>793</v>
      </c>
      <c r="L34">
        <v>1865</v>
      </c>
      <c r="M34" t="s">
        <v>1464</v>
      </c>
      <c r="N34" t="s">
        <v>1465</v>
      </c>
      <c r="O34" t="str">
        <f t="shared" si="0"/>
        <v>setembro</v>
      </c>
      <c r="P34">
        <f>VLOOKUP(O34,Auxiliar!A:B,2,FALSE)</f>
        <v>9</v>
      </c>
      <c r="Q34">
        <f t="shared" si="1"/>
        <v>2024</v>
      </c>
    </row>
    <row r="35" spans="1:17" x14ac:dyDescent="0.3">
      <c r="A35" t="s">
        <v>1340</v>
      </c>
      <c r="B35" t="s">
        <v>1352</v>
      </c>
      <c r="C35" s="3">
        <v>665125739</v>
      </c>
      <c r="D35" t="str">
        <f>VLOOKUP(C35,Planilha4!$B$1:$C$147,2,0)</f>
        <v>Monica Borges Gomes</v>
      </c>
      <c r="E35" t="s">
        <v>1341</v>
      </c>
      <c r="F35" t="s">
        <v>1342</v>
      </c>
      <c r="G35" t="s">
        <v>12</v>
      </c>
      <c r="H35" t="s">
        <v>13</v>
      </c>
      <c r="I35" t="s">
        <v>1326</v>
      </c>
      <c r="J35" t="s">
        <v>1326</v>
      </c>
      <c r="K35" t="s">
        <v>1353</v>
      </c>
      <c r="L35">
        <v>3000</v>
      </c>
      <c r="M35" t="s">
        <v>1343</v>
      </c>
      <c r="N35" t="s">
        <v>1344</v>
      </c>
      <c r="O35" t="str">
        <f t="shared" si="0"/>
        <v>agosto</v>
      </c>
      <c r="P35">
        <f>VLOOKUP(O35,Auxiliar!A:B,2,FALSE)</f>
        <v>8</v>
      </c>
      <c r="Q35">
        <f t="shared" si="1"/>
        <v>2024</v>
      </c>
    </row>
    <row r="36" spans="1:17" x14ac:dyDescent="0.3">
      <c r="A36" t="s">
        <v>1712</v>
      </c>
      <c r="B36" t="s">
        <v>1352</v>
      </c>
      <c r="C36" s="3">
        <v>665125739</v>
      </c>
      <c r="D36" t="str">
        <f>VLOOKUP(C36,Planilha4!$B$1:$C$147,2,0)</f>
        <v>Monica Borges Gomes</v>
      </c>
      <c r="E36" t="s">
        <v>1171</v>
      </c>
      <c r="G36" t="s">
        <v>1171</v>
      </c>
      <c r="H36" t="s">
        <v>13</v>
      </c>
      <c r="I36" t="s">
        <v>1709</v>
      </c>
      <c r="J36" t="s">
        <v>1709</v>
      </c>
      <c r="K36" t="s">
        <v>1713</v>
      </c>
      <c r="L36">
        <v>5090.91</v>
      </c>
      <c r="M36" t="s">
        <v>1714</v>
      </c>
      <c r="N36" t="s">
        <v>1715</v>
      </c>
      <c r="O36" t="str">
        <f t="shared" si="0"/>
        <v>março</v>
      </c>
      <c r="P36">
        <f>VLOOKUP(O36,Auxiliar!A:B,2,FALSE)</f>
        <v>3</v>
      </c>
      <c r="Q36">
        <f t="shared" si="1"/>
        <v>2025</v>
      </c>
    </row>
    <row r="37" spans="1:17" x14ac:dyDescent="0.3">
      <c r="A37" s="1"/>
      <c r="B37" s="1"/>
      <c r="C37" s="3"/>
      <c r="E37" s="1"/>
      <c r="F37" s="1"/>
      <c r="G37" s="1"/>
      <c r="H37" s="1"/>
      <c r="I37" s="1"/>
      <c r="L37" s="1"/>
      <c r="M37" s="1"/>
      <c r="N37" s="1"/>
    </row>
    <row r="38" spans="1:17" x14ac:dyDescent="0.3">
      <c r="A38" t="s">
        <v>821</v>
      </c>
      <c r="B38" t="s">
        <v>824</v>
      </c>
      <c r="C38" s="3">
        <v>1009867733</v>
      </c>
      <c r="D38" t="str">
        <f>VLOOKUP(C38,Planilha4!$B$1:$C$147,2,0)</f>
        <v>Claudia Patricia De Almeida</v>
      </c>
      <c r="E38" t="s">
        <v>822</v>
      </c>
      <c r="F38" t="s">
        <v>823</v>
      </c>
      <c r="G38" t="s">
        <v>12</v>
      </c>
      <c r="H38" t="s">
        <v>13</v>
      </c>
      <c r="I38" t="s">
        <v>806</v>
      </c>
      <c r="J38" t="s">
        <v>806</v>
      </c>
      <c r="K38" t="s">
        <v>835</v>
      </c>
      <c r="L38">
        <v>11000</v>
      </c>
      <c r="M38" t="s">
        <v>836</v>
      </c>
      <c r="N38" t="s">
        <v>837</v>
      </c>
      <c r="O38" t="str">
        <f t="shared" si="0"/>
        <v>setembro</v>
      </c>
      <c r="P38">
        <f>VLOOKUP(O38,Auxiliar!A:B,2,FALSE)</f>
        <v>9</v>
      </c>
      <c r="Q38">
        <f t="shared" si="1"/>
        <v>2024</v>
      </c>
    </row>
    <row r="39" spans="1:17" x14ac:dyDescent="0.3">
      <c r="A39" t="s">
        <v>1061</v>
      </c>
      <c r="B39" t="s">
        <v>824</v>
      </c>
      <c r="C39" s="3">
        <v>1009867733</v>
      </c>
      <c r="D39" t="str">
        <f>VLOOKUP(C39,Planilha4!$B$1:$C$147,2,0)</f>
        <v>Claudia Patricia De Almeida</v>
      </c>
      <c r="E39" t="s">
        <v>904</v>
      </c>
      <c r="F39" t="s">
        <v>1062</v>
      </c>
      <c r="G39" t="s">
        <v>85</v>
      </c>
      <c r="H39" t="s">
        <v>13</v>
      </c>
      <c r="I39" t="s">
        <v>1063</v>
      </c>
      <c r="J39" t="s">
        <v>1063</v>
      </c>
      <c r="K39" t="s">
        <v>1064</v>
      </c>
      <c r="L39">
        <v>3650</v>
      </c>
      <c r="M39" t="s">
        <v>1065</v>
      </c>
      <c r="N39" t="s">
        <v>1066</v>
      </c>
      <c r="O39" t="str">
        <f t="shared" si="0"/>
        <v>setembro</v>
      </c>
      <c r="P39">
        <f>VLOOKUP(O39,Auxiliar!A:B,2,FALSE)</f>
        <v>9</v>
      </c>
      <c r="Q39">
        <f t="shared" si="1"/>
        <v>2024</v>
      </c>
    </row>
    <row r="40" spans="1:17" x14ac:dyDescent="0.3">
      <c r="A40" t="s">
        <v>1061</v>
      </c>
      <c r="B40" t="s">
        <v>824</v>
      </c>
      <c r="C40" s="3">
        <v>1009867733</v>
      </c>
      <c r="D40" t="str">
        <f>VLOOKUP(C40,Planilha4!$B$1:$C$147,2,0)</f>
        <v>Claudia Patricia De Almeida</v>
      </c>
      <c r="E40" t="s">
        <v>904</v>
      </c>
      <c r="F40" t="s">
        <v>1062</v>
      </c>
      <c r="G40" t="s">
        <v>85</v>
      </c>
      <c r="H40" t="s">
        <v>13</v>
      </c>
      <c r="I40" t="s">
        <v>1063</v>
      </c>
      <c r="J40" t="s">
        <v>1063</v>
      </c>
      <c r="K40" t="s">
        <v>1064</v>
      </c>
      <c r="L40">
        <v>3650</v>
      </c>
      <c r="M40" t="s">
        <v>1065</v>
      </c>
      <c r="N40" t="s">
        <v>1066</v>
      </c>
      <c r="O40" t="str">
        <f t="shared" si="0"/>
        <v>setembro</v>
      </c>
      <c r="P40">
        <f>VLOOKUP(O40,Auxiliar!A:B,2,FALSE)</f>
        <v>9</v>
      </c>
      <c r="Q40">
        <f t="shared" si="1"/>
        <v>2024</v>
      </c>
    </row>
    <row r="41" spans="1:17" x14ac:dyDescent="0.3">
      <c r="A41" t="s">
        <v>1610</v>
      </c>
      <c r="B41" t="s">
        <v>824</v>
      </c>
      <c r="C41" s="3">
        <v>1009867733</v>
      </c>
      <c r="D41" t="str">
        <f>VLOOKUP(C41,Planilha4!$B$1:$C$147,2,0)</f>
        <v>Claudia Patricia De Almeida</v>
      </c>
      <c r="E41" t="s">
        <v>1611</v>
      </c>
      <c r="F41" t="s">
        <v>184</v>
      </c>
      <c r="G41" t="s">
        <v>12</v>
      </c>
      <c r="H41" t="s">
        <v>13</v>
      </c>
      <c r="I41" t="s">
        <v>1612</v>
      </c>
      <c r="J41" t="s">
        <v>1598</v>
      </c>
      <c r="K41" t="s">
        <v>1612</v>
      </c>
      <c r="L41">
        <v>3000</v>
      </c>
      <c r="M41" t="s">
        <v>1613</v>
      </c>
      <c r="N41" t="s">
        <v>1614</v>
      </c>
      <c r="O41" t="str">
        <f t="shared" si="0"/>
        <v>janeiro</v>
      </c>
      <c r="P41">
        <f>VLOOKUP(O41,Auxiliar!A:B,2,FALSE)</f>
        <v>1</v>
      </c>
      <c r="Q41">
        <f t="shared" si="1"/>
        <v>2025</v>
      </c>
    </row>
    <row r="42" spans="1:17" x14ac:dyDescent="0.3">
      <c r="A42" t="s">
        <v>1685</v>
      </c>
      <c r="B42" t="s">
        <v>824</v>
      </c>
      <c r="C42" s="3">
        <v>1009867733</v>
      </c>
      <c r="D42" t="str">
        <f>VLOOKUP(C42,Planilha4!$B$1:$C$147,2,0)</f>
        <v>Claudia Patricia De Almeida</v>
      </c>
      <c r="E42" t="s">
        <v>1686</v>
      </c>
      <c r="F42" t="s">
        <v>1687</v>
      </c>
      <c r="G42" t="s">
        <v>12</v>
      </c>
      <c r="H42" t="s">
        <v>13</v>
      </c>
      <c r="I42" t="s">
        <v>1688</v>
      </c>
      <c r="J42" t="s">
        <v>1489</v>
      </c>
      <c r="K42" t="s">
        <v>1688</v>
      </c>
      <c r="L42">
        <v>8200</v>
      </c>
      <c r="M42" t="s">
        <v>1689</v>
      </c>
      <c r="N42" t="s">
        <v>1690</v>
      </c>
      <c r="O42" t="str">
        <f t="shared" si="0"/>
        <v>dezembro</v>
      </c>
      <c r="P42">
        <f>VLOOKUP(O42,Auxiliar!A:B,2,FALSE)</f>
        <v>12</v>
      </c>
      <c r="Q42">
        <f t="shared" si="1"/>
        <v>2024</v>
      </c>
    </row>
    <row r="43" spans="1:17" x14ac:dyDescent="0.3">
      <c r="A43" t="s">
        <v>466</v>
      </c>
      <c r="B43" t="s">
        <v>473</v>
      </c>
      <c r="C43" s="3">
        <v>1023531747</v>
      </c>
      <c r="D43" s="12" t="s">
        <v>1997</v>
      </c>
      <c r="E43" t="s">
        <v>467</v>
      </c>
      <c r="F43" t="s">
        <v>468</v>
      </c>
      <c r="G43" t="s">
        <v>12</v>
      </c>
      <c r="H43" t="s">
        <v>13</v>
      </c>
      <c r="I43" t="s">
        <v>445</v>
      </c>
      <c r="J43" t="s">
        <v>445</v>
      </c>
      <c r="K43" t="s">
        <v>469</v>
      </c>
      <c r="L43">
        <v>1500</v>
      </c>
      <c r="M43" t="s">
        <v>470</v>
      </c>
      <c r="N43" t="s">
        <v>471</v>
      </c>
      <c r="O43" t="str">
        <f t="shared" si="0"/>
        <v>junho</v>
      </c>
      <c r="P43">
        <f>VLOOKUP(O43,Auxiliar!A:B,2,FALSE)</f>
        <v>6</v>
      </c>
      <c r="Q43">
        <f t="shared" si="1"/>
        <v>2024</v>
      </c>
    </row>
    <row r="44" spans="1:17" x14ac:dyDescent="0.3">
      <c r="A44" s="1"/>
      <c r="B44" s="1"/>
      <c r="C44" s="3"/>
      <c r="E44" s="1"/>
      <c r="F44" s="1"/>
      <c r="G44" s="1"/>
      <c r="H44" s="1"/>
      <c r="I44" s="1"/>
      <c r="L44" s="1"/>
      <c r="M44" s="1"/>
      <c r="N44" s="1"/>
    </row>
    <row r="45" spans="1:17" x14ac:dyDescent="0.3">
      <c r="A45" s="1"/>
      <c r="B45" s="1"/>
      <c r="C45" s="3"/>
      <c r="E45" s="1"/>
      <c r="F45" s="1"/>
      <c r="G45" s="1"/>
      <c r="H45" s="1"/>
      <c r="I45" s="1"/>
      <c r="L45" s="1"/>
      <c r="M45" s="1"/>
      <c r="N45" s="1"/>
    </row>
    <row r="46" spans="1:17" x14ac:dyDescent="0.3">
      <c r="A46" s="1"/>
      <c r="B46" s="1"/>
      <c r="C46" s="3"/>
      <c r="E46" s="1"/>
      <c r="F46" s="1"/>
      <c r="G46" s="1"/>
      <c r="H46" s="1"/>
      <c r="I46" s="1"/>
      <c r="L46" s="1"/>
      <c r="M46" s="1"/>
      <c r="N46" s="1"/>
    </row>
    <row r="47" spans="1:17" x14ac:dyDescent="0.3">
      <c r="A47" t="s">
        <v>972</v>
      </c>
      <c r="B47" t="s">
        <v>473</v>
      </c>
      <c r="C47" s="3">
        <v>1023531747</v>
      </c>
      <c r="D47" s="12" t="s">
        <v>1997</v>
      </c>
      <c r="E47" t="s">
        <v>973</v>
      </c>
      <c r="F47" t="s">
        <v>974</v>
      </c>
      <c r="G47" t="s">
        <v>12</v>
      </c>
      <c r="H47" t="s">
        <v>13</v>
      </c>
      <c r="I47" t="s">
        <v>977</v>
      </c>
      <c r="J47" t="s">
        <v>977</v>
      </c>
      <c r="K47" t="s">
        <v>978</v>
      </c>
      <c r="L47">
        <v>6000</v>
      </c>
      <c r="M47" t="s">
        <v>975</v>
      </c>
      <c r="N47" t="s">
        <v>976</v>
      </c>
      <c r="O47" t="str">
        <f t="shared" si="0"/>
        <v>julho</v>
      </c>
      <c r="P47">
        <f>VLOOKUP(O47,Auxiliar!A:B,2,FALSE)</f>
        <v>7</v>
      </c>
      <c r="Q47">
        <f t="shared" si="1"/>
        <v>2024</v>
      </c>
    </row>
    <row r="48" spans="1:17" x14ac:dyDescent="0.3">
      <c r="A48" t="s">
        <v>1108</v>
      </c>
      <c r="B48" t="s">
        <v>473</v>
      </c>
      <c r="C48" s="3">
        <v>1023531747</v>
      </c>
      <c r="D48" s="12" t="s">
        <v>1997</v>
      </c>
      <c r="E48" t="s">
        <v>1109</v>
      </c>
      <c r="F48" t="s">
        <v>427</v>
      </c>
      <c r="G48" t="s">
        <v>12</v>
      </c>
      <c r="H48" t="s">
        <v>13</v>
      </c>
      <c r="I48" t="s">
        <v>1096</v>
      </c>
      <c r="J48" t="s">
        <v>1096</v>
      </c>
      <c r="K48" t="s">
        <v>1110</v>
      </c>
      <c r="L48">
        <v>3300</v>
      </c>
      <c r="M48" t="s">
        <v>1111</v>
      </c>
      <c r="N48" t="s">
        <v>1112</v>
      </c>
      <c r="O48" t="str">
        <f t="shared" si="0"/>
        <v>setembro</v>
      </c>
      <c r="P48">
        <f>VLOOKUP(O48,Auxiliar!A:B,2,FALSE)</f>
        <v>9</v>
      </c>
      <c r="Q48">
        <f t="shared" si="1"/>
        <v>2024</v>
      </c>
    </row>
    <row r="49" spans="1:17" x14ac:dyDescent="0.3">
      <c r="A49" t="s">
        <v>1287</v>
      </c>
      <c r="B49" t="s">
        <v>473</v>
      </c>
      <c r="C49" s="3">
        <v>1023531747</v>
      </c>
      <c r="D49" s="12" t="s">
        <v>1997</v>
      </c>
      <c r="E49" t="s">
        <v>1288</v>
      </c>
      <c r="F49" t="s">
        <v>948</v>
      </c>
      <c r="G49" t="s">
        <v>12</v>
      </c>
      <c r="H49" t="s">
        <v>13</v>
      </c>
      <c r="I49" t="s">
        <v>1259</v>
      </c>
      <c r="J49" t="s">
        <v>1259</v>
      </c>
      <c r="K49" t="s">
        <v>1261</v>
      </c>
      <c r="L49">
        <v>3500</v>
      </c>
      <c r="M49" t="s">
        <v>1289</v>
      </c>
      <c r="N49" t="s">
        <v>1290</v>
      </c>
      <c r="O49" t="str">
        <f t="shared" si="0"/>
        <v>janeiro</v>
      </c>
      <c r="P49">
        <f>VLOOKUP(O49,Auxiliar!A:B,2,FALSE)</f>
        <v>1</v>
      </c>
      <c r="Q49">
        <f t="shared" si="1"/>
        <v>2025</v>
      </c>
    </row>
    <row r="50" spans="1:17" x14ac:dyDescent="0.3">
      <c r="A50" t="s">
        <v>658</v>
      </c>
      <c r="B50" t="s">
        <v>473</v>
      </c>
      <c r="C50" s="3">
        <v>1023531747</v>
      </c>
      <c r="D50" s="12" t="s">
        <v>1997</v>
      </c>
      <c r="E50" t="s">
        <v>660</v>
      </c>
      <c r="F50" t="s">
        <v>661</v>
      </c>
      <c r="G50" t="s">
        <v>12</v>
      </c>
      <c r="H50" t="s">
        <v>13</v>
      </c>
      <c r="I50" t="s">
        <v>271</v>
      </c>
      <c r="J50" t="s">
        <v>271</v>
      </c>
      <c r="K50" t="s">
        <v>270</v>
      </c>
      <c r="L50">
        <v>3365</v>
      </c>
      <c r="M50" t="s">
        <v>662</v>
      </c>
      <c r="N50" t="s">
        <v>663</v>
      </c>
      <c r="O50" t="str">
        <f t="shared" si="0"/>
        <v>dezembro</v>
      </c>
      <c r="P50">
        <f>VLOOKUP(O50,Auxiliar!A:B,2,FALSE)</f>
        <v>12</v>
      </c>
      <c r="Q50">
        <f t="shared" si="1"/>
        <v>2024</v>
      </c>
    </row>
    <row r="51" spans="1:17" x14ac:dyDescent="0.3">
      <c r="A51" s="1"/>
      <c r="B51" s="1"/>
      <c r="C51" s="3"/>
      <c r="E51" s="1"/>
      <c r="F51" s="1"/>
      <c r="G51" s="1"/>
      <c r="H51" s="1"/>
      <c r="I51" s="1"/>
      <c r="L51" s="1"/>
      <c r="M51" s="1"/>
      <c r="N51" s="1"/>
    </row>
    <row r="52" spans="1:17" x14ac:dyDescent="0.3">
      <c r="A52" t="s">
        <v>880</v>
      </c>
      <c r="B52" t="s">
        <v>881</v>
      </c>
      <c r="C52" s="3">
        <v>1060360764</v>
      </c>
      <c r="D52" t="str">
        <f>VLOOKUP(C52,Planilha4!$B$1:$C$147,2,0)</f>
        <v>Claudia Patricia De Almeida</v>
      </c>
      <c r="E52" t="s">
        <v>882</v>
      </c>
      <c r="F52" t="s">
        <v>883</v>
      </c>
      <c r="G52" t="s">
        <v>12</v>
      </c>
      <c r="H52" t="s">
        <v>13</v>
      </c>
      <c r="I52" t="s">
        <v>654</v>
      </c>
      <c r="J52" t="s">
        <v>655</v>
      </c>
      <c r="K52" t="s">
        <v>654</v>
      </c>
      <c r="L52">
        <v>9000</v>
      </c>
      <c r="M52" t="s">
        <v>884</v>
      </c>
      <c r="N52" t="s">
        <v>885</v>
      </c>
      <c r="O52" t="str">
        <f t="shared" si="0"/>
        <v>novembro</v>
      </c>
      <c r="P52">
        <f>VLOOKUP(O52,Auxiliar!A:B,2,FALSE)</f>
        <v>11</v>
      </c>
      <c r="Q52">
        <f t="shared" si="1"/>
        <v>2024</v>
      </c>
    </row>
    <row r="53" spans="1:17" x14ac:dyDescent="0.3">
      <c r="A53" s="1"/>
      <c r="B53" s="1"/>
      <c r="C53" s="3"/>
      <c r="E53" s="1"/>
      <c r="G53" s="1"/>
      <c r="H53" s="1"/>
      <c r="I53" s="1"/>
      <c r="L53" s="1"/>
      <c r="M53" s="1"/>
      <c r="N53" s="1"/>
    </row>
    <row r="54" spans="1:17" x14ac:dyDescent="0.3">
      <c r="A54" t="s">
        <v>1071</v>
      </c>
      <c r="B54" t="s">
        <v>881</v>
      </c>
      <c r="C54" s="3">
        <v>1060360764</v>
      </c>
      <c r="D54" t="str">
        <f>VLOOKUP(C54,Planilha4!$B$1:$C$147,2,0)</f>
        <v>Claudia Patricia De Almeida</v>
      </c>
      <c r="E54" t="s">
        <v>1072</v>
      </c>
      <c r="G54" t="s">
        <v>12</v>
      </c>
      <c r="H54" t="s">
        <v>13</v>
      </c>
      <c r="I54" t="s">
        <v>1073</v>
      </c>
      <c r="J54" t="s">
        <v>1077</v>
      </c>
      <c r="K54" t="s">
        <v>1073</v>
      </c>
      <c r="L54">
        <v>8600</v>
      </c>
      <c r="M54" t="s">
        <v>1074</v>
      </c>
      <c r="N54" t="s">
        <v>1075</v>
      </c>
      <c r="O54" t="str">
        <f t="shared" si="0"/>
        <v>outubro</v>
      </c>
      <c r="P54">
        <f>VLOOKUP(O54,Auxiliar!A:B,2,FALSE)</f>
        <v>10</v>
      </c>
      <c r="Q54">
        <f t="shared" si="1"/>
        <v>2024</v>
      </c>
    </row>
    <row r="55" spans="1:17" x14ac:dyDescent="0.3">
      <c r="A55" t="s">
        <v>1071</v>
      </c>
      <c r="B55" t="s">
        <v>881</v>
      </c>
      <c r="C55" s="3">
        <v>1060360764</v>
      </c>
      <c r="D55" t="str">
        <f>VLOOKUP(C55,Planilha4!$B$1:$C$147,2,0)</f>
        <v>Claudia Patricia De Almeida</v>
      </c>
      <c r="E55" t="s">
        <v>1072</v>
      </c>
      <c r="G55" t="s">
        <v>12</v>
      </c>
      <c r="H55" t="s">
        <v>13</v>
      </c>
      <c r="I55" t="s">
        <v>1073</v>
      </c>
      <c r="J55" t="s">
        <v>1077</v>
      </c>
      <c r="K55" t="s">
        <v>1073</v>
      </c>
      <c r="L55">
        <v>4300</v>
      </c>
      <c r="M55" t="s">
        <v>1074</v>
      </c>
      <c r="N55" t="s">
        <v>1075</v>
      </c>
      <c r="O55" t="str">
        <f t="shared" si="0"/>
        <v>outubro</v>
      </c>
      <c r="P55">
        <f>VLOOKUP(O55,Auxiliar!A:B,2,FALSE)</f>
        <v>10</v>
      </c>
      <c r="Q55">
        <f t="shared" si="1"/>
        <v>2024</v>
      </c>
    </row>
    <row r="56" spans="1:17" x14ac:dyDescent="0.3">
      <c r="A56" t="s">
        <v>1201</v>
      </c>
      <c r="B56" t="s">
        <v>881</v>
      </c>
      <c r="C56" s="3">
        <v>1060360764</v>
      </c>
      <c r="D56" t="str">
        <f>VLOOKUP(C56,Planilha4!$B$1:$C$147,2,0)</f>
        <v>Claudia Patricia De Almeida</v>
      </c>
      <c r="E56" t="s">
        <v>1202</v>
      </c>
      <c r="F56" t="s">
        <v>1203</v>
      </c>
      <c r="G56" t="s">
        <v>1202</v>
      </c>
      <c r="H56" t="s">
        <v>13</v>
      </c>
      <c r="I56" t="s">
        <v>1442</v>
      </c>
      <c r="J56" t="s">
        <v>1296</v>
      </c>
      <c r="K56" t="s">
        <v>1418</v>
      </c>
      <c r="L56">
        <v>2271.2800000000002</v>
      </c>
      <c r="M56" t="s">
        <v>25</v>
      </c>
      <c r="N56" t="s">
        <v>26</v>
      </c>
      <c r="O56" t="str">
        <f t="shared" si="0"/>
        <v>fevereiro</v>
      </c>
      <c r="P56">
        <f>VLOOKUP(O56,Auxiliar!A:B,2,FALSE)</f>
        <v>2</v>
      </c>
      <c r="Q56">
        <f t="shared" si="1"/>
        <v>2025</v>
      </c>
    </row>
    <row r="57" spans="1:17" x14ac:dyDescent="0.3">
      <c r="A57" t="s">
        <v>650</v>
      </c>
      <c r="B57" t="s">
        <v>651</v>
      </c>
      <c r="C57" s="3">
        <v>1123893764</v>
      </c>
      <c r="D57" t="str">
        <f>VLOOKUP(C57,Planilha4!$B$1:$C$147,2,0)</f>
        <v>Carlos Carvalho De Souza</v>
      </c>
      <c r="E57" t="s">
        <v>652</v>
      </c>
      <c r="F57" t="s">
        <v>653</v>
      </c>
      <c r="G57" t="s">
        <v>12</v>
      </c>
      <c r="H57" t="s">
        <v>13</v>
      </c>
      <c r="I57" t="s">
        <v>654</v>
      </c>
      <c r="J57" t="s">
        <v>655</v>
      </c>
      <c r="K57" t="s">
        <v>654</v>
      </c>
      <c r="L57">
        <v>3200</v>
      </c>
      <c r="M57" t="s">
        <v>656</v>
      </c>
      <c r="N57" t="s">
        <v>657</v>
      </c>
      <c r="O57" t="str">
        <f t="shared" si="0"/>
        <v>novembro</v>
      </c>
      <c r="P57">
        <f>VLOOKUP(O57,Auxiliar!A:B,2,FALSE)</f>
        <v>11</v>
      </c>
      <c r="Q57">
        <f t="shared" si="1"/>
        <v>2024</v>
      </c>
    </row>
    <row r="58" spans="1:17" x14ac:dyDescent="0.3">
      <c r="A58" t="s">
        <v>1026</v>
      </c>
      <c r="B58" t="s">
        <v>651</v>
      </c>
      <c r="C58" s="3">
        <v>1123893764</v>
      </c>
      <c r="D58" t="str">
        <f>VLOOKUP(C58,Planilha4!$B$1:$C$147,2,0)</f>
        <v>Carlos Carvalho De Souza</v>
      </c>
      <c r="E58" t="s">
        <v>1027</v>
      </c>
      <c r="F58" t="s">
        <v>427</v>
      </c>
      <c r="G58" t="s">
        <v>12</v>
      </c>
      <c r="H58" t="s">
        <v>13</v>
      </c>
      <c r="I58" t="s">
        <v>1008</v>
      </c>
      <c r="J58" t="s">
        <v>1028</v>
      </c>
      <c r="K58" t="s">
        <v>1007</v>
      </c>
      <c r="L58">
        <v>4500</v>
      </c>
      <c r="M58" t="s">
        <v>1029</v>
      </c>
      <c r="N58" t="s">
        <v>1030</v>
      </c>
      <c r="O58" t="str">
        <f t="shared" si="0"/>
        <v>outubro</v>
      </c>
      <c r="P58">
        <f>VLOOKUP(O58,Auxiliar!A:B,2,FALSE)</f>
        <v>10</v>
      </c>
      <c r="Q58">
        <f t="shared" si="1"/>
        <v>2024</v>
      </c>
    </row>
    <row r="59" spans="1:17" x14ac:dyDescent="0.3">
      <c r="A59" t="s">
        <v>1118</v>
      </c>
      <c r="B59" t="s">
        <v>651</v>
      </c>
      <c r="C59" s="3">
        <v>1123893764</v>
      </c>
      <c r="D59" t="str">
        <f>VLOOKUP(C59,Planilha4!$B$1:$C$147,2,0)</f>
        <v>Carlos Carvalho De Souza</v>
      </c>
      <c r="E59" t="s">
        <v>1119</v>
      </c>
      <c r="F59" t="s">
        <v>948</v>
      </c>
      <c r="G59" t="s">
        <v>12</v>
      </c>
      <c r="H59" t="s">
        <v>13</v>
      </c>
      <c r="I59" t="s">
        <v>1067</v>
      </c>
      <c r="J59" t="s">
        <v>1067</v>
      </c>
      <c r="K59" t="s">
        <v>1120</v>
      </c>
      <c r="L59">
        <v>4500</v>
      </c>
      <c r="M59" t="s">
        <v>1121</v>
      </c>
      <c r="N59" t="s">
        <v>1122</v>
      </c>
      <c r="O59" t="str">
        <f t="shared" si="0"/>
        <v>dezembro</v>
      </c>
      <c r="P59">
        <f>VLOOKUP(O59,Auxiliar!A:B,2,FALSE)</f>
        <v>12</v>
      </c>
      <c r="Q59">
        <f t="shared" si="1"/>
        <v>2024</v>
      </c>
    </row>
    <row r="60" spans="1:17" x14ac:dyDescent="0.3">
      <c r="A60" t="s">
        <v>1176</v>
      </c>
      <c r="B60" t="s">
        <v>651</v>
      </c>
      <c r="C60" s="3">
        <v>1123893764</v>
      </c>
      <c r="D60" t="str">
        <f>VLOOKUP(C60,Planilha4!$B$1:$C$147,2,0)</f>
        <v>Carlos Carvalho De Souza</v>
      </c>
      <c r="E60" t="s">
        <v>1177</v>
      </c>
      <c r="F60" t="s">
        <v>1178</v>
      </c>
      <c r="G60" t="s">
        <v>12</v>
      </c>
      <c r="H60" t="s">
        <v>13</v>
      </c>
      <c r="I60" t="s">
        <v>1141</v>
      </c>
      <c r="J60" t="s">
        <v>1140</v>
      </c>
      <c r="K60" t="s">
        <v>1141</v>
      </c>
      <c r="L60">
        <v>4725</v>
      </c>
      <c r="M60" t="s">
        <v>1121</v>
      </c>
      <c r="N60" t="s">
        <v>1179</v>
      </c>
      <c r="O60" t="str">
        <f t="shared" si="0"/>
        <v>dezembro</v>
      </c>
      <c r="P60">
        <f>VLOOKUP(O60,Auxiliar!A:B,2,FALSE)</f>
        <v>12</v>
      </c>
      <c r="Q60">
        <f t="shared" si="1"/>
        <v>2024</v>
      </c>
    </row>
    <row r="61" spans="1:17" x14ac:dyDescent="0.3">
      <c r="A61" s="1"/>
      <c r="B61" s="1"/>
      <c r="C61" s="3"/>
      <c r="E61" s="1"/>
      <c r="F61" s="1"/>
      <c r="G61" s="1"/>
      <c r="H61" s="1"/>
      <c r="I61" s="1"/>
      <c r="L61" s="1"/>
      <c r="M61" s="1"/>
      <c r="N61" s="1"/>
    </row>
    <row r="62" spans="1:17" x14ac:dyDescent="0.3">
      <c r="A62" t="s">
        <v>243</v>
      </c>
      <c r="B62" t="s">
        <v>253</v>
      </c>
      <c r="C62" s="3">
        <v>1202692796</v>
      </c>
      <c r="D62" t="str">
        <f>VLOOKUP(C62,Planilha4!$B$1:$C$147,2,0)</f>
        <v>Luciano De Oliveira Sarmento E Silva</v>
      </c>
      <c r="E62" t="s">
        <v>245</v>
      </c>
      <c r="F62" t="s">
        <v>246</v>
      </c>
      <c r="G62" t="s">
        <v>85</v>
      </c>
      <c r="H62" t="s">
        <v>13</v>
      </c>
      <c r="I62" t="s">
        <v>247</v>
      </c>
      <c r="J62" t="s">
        <v>229</v>
      </c>
      <c r="K62" t="s">
        <v>252</v>
      </c>
      <c r="L62">
        <v>2870</v>
      </c>
      <c r="M62" t="s">
        <v>249</v>
      </c>
      <c r="N62" t="s">
        <v>250</v>
      </c>
      <c r="O62" t="str">
        <f t="shared" si="0"/>
        <v>maio</v>
      </c>
      <c r="P62">
        <f>VLOOKUP(O62,Auxiliar!A:B,2,FALSE)</f>
        <v>5</v>
      </c>
      <c r="Q62">
        <f t="shared" si="1"/>
        <v>2024</v>
      </c>
    </row>
    <row r="63" spans="1:17" x14ac:dyDescent="0.3">
      <c r="A63" t="s">
        <v>255</v>
      </c>
      <c r="B63" t="s">
        <v>253</v>
      </c>
      <c r="C63" s="3">
        <v>1202692796</v>
      </c>
      <c r="D63" t="str">
        <f>VLOOKUP(C63,Planilha4!$B$1:$C$147,2,0)</f>
        <v>Luciano De Oliveira Sarmento E Silva</v>
      </c>
      <c r="E63" t="s">
        <v>256</v>
      </c>
      <c r="F63" t="s">
        <v>257</v>
      </c>
      <c r="G63" t="s">
        <v>85</v>
      </c>
      <c r="H63" t="s">
        <v>13</v>
      </c>
      <c r="I63" t="s">
        <v>258</v>
      </c>
      <c r="J63" t="s">
        <v>259</v>
      </c>
      <c r="K63" t="s">
        <v>258</v>
      </c>
      <c r="L63">
        <v>1500</v>
      </c>
      <c r="M63" t="s">
        <v>260</v>
      </c>
      <c r="N63" t="s">
        <v>261</v>
      </c>
      <c r="O63" t="str">
        <f t="shared" si="0"/>
        <v>abril</v>
      </c>
      <c r="P63">
        <f>VLOOKUP(O63,Auxiliar!A:B,2,FALSE)</f>
        <v>4</v>
      </c>
      <c r="Q63">
        <f t="shared" si="1"/>
        <v>2024</v>
      </c>
    </row>
    <row r="64" spans="1:17" x14ac:dyDescent="0.3">
      <c r="A64" t="s">
        <v>363</v>
      </c>
      <c r="B64" t="s">
        <v>253</v>
      </c>
      <c r="C64" s="3">
        <v>1202692796</v>
      </c>
      <c r="D64" t="str">
        <f>VLOOKUP(C64,Planilha4!$B$1:$C$147,2,0)</f>
        <v>Luciano De Oliveira Sarmento E Silva</v>
      </c>
      <c r="E64" t="s">
        <v>364</v>
      </c>
      <c r="F64" t="s">
        <v>365</v>
      </c>
      <c r="G64" t="s">
        <v>12</v>
      </c>
      <c r="H64" t="s">
        <v>13</v>
      </c>
      <c r="I64" t="s">
        <v>359</v>
      </c>
      <c r="J64" t="s">
        <v>347</v>
      </c>
      <c r="K64" t="s">
        <v>359</v>
      </c>
      <c r="L64">
        <v>2700</v>
      </c>
      <c r="M64" t="s">
        <v>366</v>
      </c>
      <c r="N64" t="s">
        <v>367</v>
      </c>
      <c r="O64" t="str">
        <f t="shared" si="0"/>
        <v>maio</v>
      </c>
      <c r="P64">
        <f>VLOOKUP(O64,Auxiliar!A:B,2,FALSE)</f>
        <v>5</v>
      </c>
      <c r="Q64">
        <f t="shared" si="1"/>
        <v>2024</v>
      </c>
    </row>
    <row r="65" spans="1:17" x14ac:dyDescent="0.3">
      <c r="A65" t="s">
        <v>397</v>
      </c>
      <c r="B65" t="s">
        <v>253</v>
      </c>
      <c r="C65" s="3">
        <v>1202692796</v>
      </c>
      <c r="D65" t="str">
        <f>VLOOKUP(C65,Planilha4!$B$1:$C$147,2,0)</f>
        <v>Luciano De Oliveira Sarmento E Silva</v>
      </c>
      <c r="E65" t="s">
        <v>399</v>
      </c>
      <c r="F65" t="s">
        <v>400</v>
      </c>
      <c r="G65" t="s">
        <v>12</v>
      </c>
      <c r="H65" t="s">
        <v>13</v>
      </c>
      <c r="I65" t="s">
        <v>62</v>
      </c>
      <c r="J65" t="s">
        <v>63</v>
      </c>
      <c r="K65" t="s">
        <v>64</v>
      </c>
      <c r="L65">
        <v>2050</v>
      </c>
      <c r="M65" t="s">
        <v>401</v>
      </c>
      <c r="N65" t="s">
        <v>402</v>
      </c>
      <c r="O65" t="str">
        <f t="shared" ref="O65:O126" si="2">TEXT(J65,"mmmm")</f>
        <v>novembro</v>
      </c>
      <c r="P65">
        <f>VLOOKUP(O65,Auxiliar!A:B,2,FALSE)</f>
        <v>11</v>
      </c>
      <c r="Q65">
        <f t="shared" si="1"/>
        <v>2024</v>
      </c>
    </row>
    <row r="66" spans="1:17" x14ac:dyDescent="0.3">
      <c r="A66" t="s">
        <v>466</v>
      </c>
      <c r="B66" t="s">
        <v>253</v>
      </c>
      <c r="C66" s="3">
        <v>1202692796</v>
      </c>
      <c r="D66" t="str">
        <f>VLOOKUP(C66,Planilha4!$B$1:$C$147,2,0)</f>
        <v>Luciano De Oliveira Sarmento E Silva</v>
      </c>
      <c r="E66" t="s">
        <v>467</v>
      </c>
      <c r="F66" t="s">
        <v>468</v>
      </c>
      <c r="G66" t="s">
        <v>12</v>
      </c>
      <c r="H66" t="s">
        <v>13</v>
      </c>
      <c r="I66" t="s">
        <v>445</v>
      </c>
      <c r="J66" t="s">
        <v>445</v>
      </c>
      <c r="K66" t="s">
        <v>469</v>
      </c>
      <c r="L66">
        <v>750</v>
      </c>
      <c r="M66" t="s">
        <v>470</v>
      </c>
      <c r="N66" t="s">
        <v>471</v>
      </c>
      <c r="O66" t="str">
        <f t="shared" si="2"/>
        <v>junho</v>
      </c>
      <c r="P66">
        <f>VLOOKUP(O66,Auxiliar!A:B,2,FALSE)</f>
        <v>6</v>
      </c>
      <c r="Q66">
        <f t="shared" si="1"/>
        <v>2024</v>
      </c>
    </row>
    <row r="67" spans="1:17" x14ac:dyDescent="0.3">
      <c r="A67" t="s">
        <v>557</v>
      </c>
      <c r="B67" t="s">
        <v>253</v>
      </c>
      <c r="C67" s="3">
        <v>1202692796</v>
      </c>
      <c r="D67" t="str">
        <f>VLOOKUP(C67,Planilha4!$B$1:$C$147,2,0)</f>
        <v>Luciano De Oliveira Sarmento E Silva</v>
      </c>
      <c r="E67" t="s">
        <v>559</v>
      </c>
      <c r="F67" t="s">
        <v>560</v>
      </c>
      <c r="G67" t="s">
        <v>12</v>
      </c>
      <c r="H67" t="s">
        <v>13</v>
      </c>
      <c r="I67" t="s">
        <v>537</v>
      </c>
      <c r="J67" t="s">
        <v>537</v>
      </c>
      <c r="K67" t="s">
        <v>536</v>
      </c>
      <c r="L67">
        <v>1913.5</v>
      </c>
      <c r="M67" t="s">
        <v>51</v>
      </c>
      <c r="N67" t="s">
        <v>52</v>
      </c>
      <c r="O67" t="str">
        <f t="shared" si="2"/>
        <v>julho</v>
      </c>
      <c r="P67">
        <f>VLOOKUP(O67,Auxiliar!A:B,2,FALSE)</f>
        <v>7</v>
      </c>
      <c r="Q67">
        <f t="shared" ref="Q67:Q130" si="3">YEAR(J67)</f>
        <v>2024</v>
      </c>
    </row>
    <row r="68" spans="1:17" x14ac:dyDescent="0.3">
      <c r="A68" t="s">
        <v>658</v>
      </c>
      <c r="B68" t="s">
        <v>253</v>
      </c>
      <c r="C68" s="3">
        <v>1202692796</v>
      </c>
      <c r="D68" t="str">
        <f>VLOOKUP(C68,Planilha4!$B$1:$C$147,2,0)</f>
        <v>Luciano De Oliveira Sarmento E Silva</v>
      </c>
      <c r="E68" t="s">
        <v>660</v>
      </c>
      <c r="F68" t="s">
        <v>661</v>
      </c>
      <c r="G68" t="s">
        <v>12</v>
      </c>
      <c r="H68" t="s">
        <v>13</v>
      </c>
      <c r="I68" t="s">
        <v>271</v>
      </c>
      <c r="J68" t="s">
        <v>271</v>
      </c>
      <c r="K68" t="s">
        <v>270</v>
      </c>
      <c r="L68">
        <v>1682.5</v>
      </c>
      <c r="M68" t="s">
        <v>662</v>
      </c>
      <c r="N68" t="s">
        <v>663</v>
      </c>
      <c r="O68" t="str">
        <f t="shared" si="2"/>
        <v>dezembro</v>
      </c>
      <c r="P68">
        <f>VLOOKUP(O68,Auxiliar!A:B,2,FALSE)</f>
        <v>12</v>
      </c>
      <c r="Q68">
        <f t="shared" si="3"/>
        <v>2024</v>
      </c>
    </row>
    <row r="69" spans="1:17" x14ac:dyDescent="0.3">
      <c r="A69" t="s">
        <v>875</v>
      </c>
      <c r="B69" t="s">
        <v>253</v>
      </c>
      <c r="C69" s="3">
        <v>1202692796</v>
      </c>
      <c r="D69" t="str">
        <f>VLOOKUP(C69,Planilha4!$B$1:$C$147,2,0)</f>
        <v>Luciano De Oliveira Sarmento E Silva</v>
      </c>
      <c r="E69" t="s">
        <v>876</v>
      </c>
      <c r="F69" t="s">
        <v>877</v>
      </c>
      <c r="G69" t="s">
        <v>12</v>
      </c>
      <c r="H69" t="s">
        <v>13</v>
      </c>
      <c r="I69" t="s">
        <v>869</v>
      </c>
      <c r="J69" t="s">
        <v>869</v>
      </c>
      <c r="K69" t="s">
        <v>849</v>
      </c>
      <c r="L69">
        <v>1624.25</v>
      </c>
      <c r="M69" t="s">
        <v>51</v>
      </c>
      <c r="N69" t="s">
        <v>52</v>
      </c>
      <c r="O69" t="str">
        <f t="shared" si="2"/>
        <v>outubro</v>
      </c>
      <c r="P69">
        <f>VLOOKUP(O69,Auxiliar!A:B,2,FALSE)</f>
        <v>10</v>
      </c>
      <c r="Q69">
        <f t="shared" si="3"/>
        <v>2024</v>
      </c>
    </row>
    <row r="70" spans="1:17" x14ac:dyDescent="0.3">
      <c r="A70" t="s">
        <v>908</v>
      </c>
      <c r="B70" t="s">
        <v>253</v>
      </c>
      <c r="C70" s="3">
        <v>1202692796</v>
      </c>
      <c r="D70" t="str">
        <f>VLOOKUP(C70,Planilha4!$B$1:$C$147,2,0)</f>
        <v>Luciano De Oliveira Sarmento E Silva</v>
      </c>
      <c r="E70" t="s">
        <v>909</v>
      </c>
      <c r="F70" t="s">
        <v>740</v>
      </c>
      <c r="G70" t="s">
        <v>12</v>
      </c>
      <c r="H70" t="s">
        <v>13</v>
      </c>
      <c r="I70" t="s">
        <v>910</v>
      </c>
      <c r="J70" t="s">
        <v>905</v>
      </c>
      <c r="K70" t="s">
        <v>911</v>
      </c>
      <c r="L70">
        <v>2240</v>
      </c>
      <c r="M70" t="s">
        <v>912</v>
      </c>
      <c r="N70" t="s">
        <v>913</v>
      </c>
      <c r="O70" t="str">
        <f t="shared" si="2"/>
        <v>outubro</v>
      </c>
      <c r="P70">
        <f>VLOOKUP(O70,Auxiliar!A:B,2,FALSE)</f>
        <v>10</v>
      </c>
      <c r="Q70">
        <f t="shared" si="3"/>
        <v>2024</v>
      </c>
    </row>
    <row r="71" spans="1:17" x14ac:dyDescent="0.3">
      <c r="A71" t="s">
        <v>916</v>
      </c>
      <c r="B71" t="s">
        <v>253</v>
      </c>
      <c r="C71" s="3">
        <v>1202692796</v>
      </c>
      <c r="D71" t="str">
        <f>VLOOKUP(C71,Planilha4!$B$1:$C$147,2,0)</f>
        <v>Luciano De Oliveira Sarmento E Silva</v>
      </c>
      <c r="E71" t="s">
        <v>917</v>
      </c>
      <c r="F71" t="s">
        <v>918</v>
      </c>
      <c r="G71" t="s">
        <v>12</v>
      </c>
      <c r="H71" t="s">
        <v>13</v>
      </c>
      <c r="I71" t="s">
        <v>919</v>
      </c>
      <c r="J71" t="s">
        <v>920</v>
      </c>
      <c r="K71" t="s">
        <v>919</v>
      </c>
      <c r="L71">
        <v>1700</v>
      </c>
      <c r="M71" t="s">
        <v>921</v>
      </c>
      <c r="N71" t="s">
        <v>922</v>
      </c>
      <c r="O71" t="str">
        <f t="shared" si="2"/>
        <v>outubro</v>
      </c>
      <c r="P71">
        <f>VLOOKUP(O71,Auxiliar!A:B,2,FALSE)</f>
        <v>10</v>
      </c>
      <c r="Q71">
        <f t="shared" si="3"/>
        <v>2024</v>
      </c>
    </row>
    <row r="72" spans="1:17" x14ac:dyDescent="0.3">
      <c r="A72" s="1"/>
      <c r="B72" s="1"/>
      <c r="C72" s="3"/>
      <c r="E72" s="1"/>
      <c r="F72" s="1"/>
      <c r="G72" s="1"/>
      <c r="H72" s="1"/>
      <c r="I72" s="1"/>
      <c r="L72" s="1"/>
      <c r="M72" s="1"/>
      <c r="N72" s="1"/>
    </row>
    <row r="73" spans="1:17" x14ac:dyDescent="0.3">
      <c r="A73" s="1"/>
      <c r="B73" s="1"/>
      <c r="C73" s="3"/>
      <c r="E73" s="1"/>
      <c r="F73" s="1"/>
      <c r="G73" s="1"/>
      <c r="H73" s="1"/>
      <c r="I73" s="1"/>
      <c r="L73" s="1"/>
      <c r="M73" s="1"/>
      <c r="N73" s="1"/>
    </row>
    <row r="74" spans="1:17" x14ac:dyDescent="0.3">
      <c r="A74" s="1"/>
      <c r="B74" s="1"/>
      <c r="C74" s="3"/>
      <c r="E74" s="1"/>
      <c r="F74" s="1"/>
      <c r="G74" s="1"/>
      <c r="H74" s="1"/>
      <c r="I74" s="1"/>
      <c r="L74" s="1"/>
      <c r="M74" s="1"/>
      <c r="N74" s="1"/>
    </row>
    <row r="75" spans="1:17" x14ac:dyDescent="0.3">
      <c r="A75" t="s">
        <v>972</v>
      </c>
      <c r="B75" t="s">
        <v>253</v>
      </c>
      <c r="C75" s="3">
        <v>1202692796</v>
      </c>
      <c r="D75" t="str">
        <f>VLOOKUP(C75,Planilha4!$B$1:$C$147,2,0)</f>
        <v>Luciano De Oliveira Sarmento E Silva</v>
      </c>
      <c r="E75" t="s">
        <v>973</v>
      </c>
      <c r="F75" t="s">
        <v>974</v>
      </c>
      <c r="G75" t="s">
        <v>12</v>
      </c>
      <c r="H75" t="s">
        <v>13</v>
      </c>
      <c r="I75" t="s">
        <v>977</v>
      </c>
      <c r="J75" t="s">
        <v>977</v>
      </c>
      <c r="K75" t="s">
        <v>978</v>
      </c>
      <c r="L75">
        <v>3000</v>
      </c>
      <c r="M75" t="s">
        <v>975</v>
      </c>
      <c r="N75" t="s">
        <v>976</v>
      </c>
      <c r="O75" t="str">
        <f t="shared" si="2"/>
        <v>julho</v>
      </c>
      <c r="P75">
        <f>VLOOKUP(O75,Auxiliar!A:B,2,FALSE)</f>
        <v>7</v>
      </c>
      <c r="Q75">
        <f t="shared" si="3"/>
        <v>2024</v>
      </c>
    </row>
    <row r="76" spans="1:17" x14ac:dyDescent="0.3">
      <c r="A76" t="s">
        <v>995</v>
      </c>
      <c r="B76" t="s">
        <v>253</v>
      </c>
      <c r="C76" s="3">
        <v>1202692796</v>
      </c>
      <c r="D76" t="str">
        <f>VLOOKUP(C76,Planilha4!$B$1:$C$147,2,0)</f>
        <v>Luciano De Oliveira Sarmento E Silva</v>
      </c>
      <c r="E76" t="s">
        <v>763</v>
      </c>
      <c r="F76" t="s">
        <v>996</v>
      </c>
      <c r="G76" t="s">
        <v>12</v>
      </c>
      <c r="H76" t="s">
        <v>13</v>
      </c>
      <c r="I76" t="s">
        <v>984</v>
      </c>
      <c r="J76" t="s">
        <v>983</v>
      </c>
      <c r="K76" t="s">
        <v>543</v>
      </c>
      <c r="L76">
        <v>2075</v>
      </c>
      <c r="M76" t="s">
        <v>997</v>
      </c>
      <c r="N76" t="s">
        <v>998</v>
      </c>
      <c r="O76" t="str">
        <f t="shared" si="2"/>
        <v>julho</v>
      </c>
      <c r="P76">
        <f>VLOOKUP(O76,Auxiliar!A:B,2,FALSE)</f>
        <v>7</v>
      </c>
      <c r="Q76">
        <f t="shared" si="3"/>
        <v>2024</v>
      </c>
    </row>
    <row r="77" spans="1:17" x14ac:dyDescent="0.3">
      <c r="A77" t="s">
        <v>1000</v>
      </c>
      <c r="B77" t="s">
        <v>253</v>
      </c>
      <c r="C77" s="3">
        <v>1202692796</v>
      </c>
      <c r="D77" t="str">
        <f>VLOOKUP(C77,Planilha4!$B$1:$C$147,2,0)</f>
        <v>Luciano De Oliveira Sarmento E Silva</v>
      </c>
      <c r="E77" t="s">
        <v>876</v>
      </c>
      <c r="F77" t="s">
        <v>1001</v>
      </c>
      <c r="G77" t="s">
        <v>12</v>
      </c>
      <c r="H77" t="s">
        <v>13</v>
      </c>
      <c r="I77" t="s">
        <v>527</v>
      </c>
      <c r="J77" t="s">
        <v>984</v>
      </c>
      <c r="K77" t="s">
        <v>983</v>
      </c>
      <c r="L77">
        <v>2425</v>
      </c>
      <c r="M77" t="s">
        <v>1002</v>
      </c>
      <c r="N77" t="s">
        <v>1003</v>
      </c>
      <c r="O77" t="str">
        <f t="shared" si="2"/>
        <v>julho</v>
      </c>
      <c r="P77">
        <f>VLOOKUP(O77,Auxiliar!A:B,2,FALSE)</f>
        <v>7</v>
      </c>
      <c r="Q77">
        <f t="shared" si="3"/>
        <v>2024</v>
      </c>
    </row>
    <row r="78" spans="1:17" x14ac:dyDescent="0.3">
      <c r="A78" t="s">
        <v>1052</v>
      </c>
      <c r="B78" t="s">
        <v>253</v>
      </c>
      <c r="C78" s="3">
        <v>1202692796</v>
      </c>
      <c r="D78" t="str">
        <f>VLOOKUP(C78,Planilha4!$B$1:$C$147,2,0)</f>
        <v>Luciano De Oliveira Sarmento E Silva</v>
      </c>
      <c r="E78" t="s">
        <v>717</v>
      </c>
      <c r="F78" t="s">
        <v>1053</v>
      </c>
      <c r="G78" t="s">
        <v>12</v>
      </c>
      <c r="H78" t="s">
        <v>13</v>
      </c>
      <c r="I78" t="s">
        <v>1008</v>
      </c>
      <c r="J78" t="s">
        <v>1008</v>
      </c>
      <c r="K78" t="s">
        <v>1006</v>
      </c>
      <c r="L78">
        <v>2848</v>
      </c>
      <c r="M78" t="s">
        <v>51</v>
      </c>
      <c r="N78" t="s">
        <v>52</v>
      </c>
      <c r="O78" t="str">
        <f t="shared" si="2"/>
        <v>outubro</v>
      </c>
      <c r="P78">
        <f>VLOOKUP(O78,Auxiliar!A:B,2,FALSE)</f>
        <v>10</v>
      </c>
      <c r="Q78">
        <f t="shared" si="3"/>
        <v>2024</v>
      </c>
    </row>
    <row r="79" spans="1:17" x14ac:dyDescent="0.3">
      <c r="A79" t="s">
        <v>908</v>
      </c>
      <c r="B79" t="s">
        <v>253</v>
      </c>
      <c r="C79" s="3">
        <v>1202692796</v>
      </c>
      <c r="D79" t="str">
        <f>VLOOKUP(C79,Planilha4!$B$1:$C$147,2,0)</f>
        <v>Luciano De Oliveira Sarmento E Silva</v>
      </c>
      <c r="E79" t="s">
        <v>909</v>
      </c>
      <c r="F79" t="s">
        <v>740</v>
      </c>
      <c r="G79" t="s">
        <v>12</v>
      </c>
      <c r="H79" t="s">
        <v>13</v>
      </c>
      <c r="I79" t="s">
        <v>23</v>
      </c>
      <c r="J79" t="s">
        <v>24</v>
      </c>
      <c r="K79" t="s">
        <v>23</v>
      </c>
      <c r="L79">
        <v>2240</v>
      </c>
      <c r="M79" t="s">
        <v>912</v>
      </c>
      <c r="N79" t="s">
        <v>913</v>
      </c>
      <c r="O79" t="str">
        <f t="shared" si="2"/>
        <v>outubro</v>
      </c>
      <c r="P79">
        <f>VLOOKUP(O79,Auxiliar!A:B,2,FALSE)</f>
        <v>10</v>
      </c>
      <c r="Q79">
        <f t="shared" si="3"/>
        <v>2024</v>
      </c>
    </row>
    <row r="80" spans="1:17" x14ac:dyDescent="0.3">
      <c r="A80" t="s">
        <v>1098</v>
      </c>
      <c r="B80" t="s">
        <v>253</v>
      </c>
      <c r="C80" s="3">
        <v>1202692796</v>
      </c>
      <c r="D80" t="str">
        <f>VLOOKUP(C80,Planilha4!$B$1:$C$147,2,0)</f>
        <v>Luciano De Oliveira Sarmento E Silva</v>
      </c>
      <c r="E80" t="s">
        <v>1099</v>
      </c>
      <c r="F80" t="s">
        <v>1100</v>
      </c>
      <c r="G80" t="s">
        <v>12</v>
      </c>
      <c r="H80" t="s">
        <v>13</v>
      </c>
      <c r="I80" t="s">
        <v>1064</v>
      </c>
      <c r="J80" t="s">
        <v>1064</v>
      </c>
      <c r="K80" t="s">
        <v>1083</v>
      </c>
      <c r="L80">
        <v>1500</v>
      </c>
      <c r="M80" t="s">
        <v>1101</v>
      </c>
      <c r="N80" t="s">
        <v>1102</v>
      </c>
      <c r="O80" t="str">
        <f t="shared" si="2"/>
        <v>setembro</v>
      </c>
      <c r="P80">
        <f>VLOOKUP(O80,Auxiliar!A:B,2,FALSE)</f>
        <v>9</v>
      </c>
      <c r="Q80">
        <f t="shared" si="3"/>
        <v>2024</v>
      </c>
    </row>
    <row r="81" spans="1:17" x14ac:dyDescent="0.3">
      <c r="A81" t="s">
        <v>1108</v>
      </c>
      <c r="B81" t="s">
        <v>253</v>
      </c>
      <c r="C81" s="3">
        <v>1202692796</v>
      </c>
      <c r="D81" t="str">
        <f>VLOOKUP(C81,Planilha4!$B$1:$C$147,2,0)</f>
        <v>Luciano De Oliveira Sarmento E Silva</v>
      </c>
      <c r="E81" t="s">
        <v>1109</v>
      </c>
      <c r="F81" t="s">
        <v>427</v>
      </c>
      <c r="G81" t="s">
        <v>12</v>
      </c>
      <c r="H81" t="s">
        <v>13</v>
      </c>
      <c r="I81" t="s">
        <v>1096</v>
      </c>
      <c r="J81" t="s">
        <v>1096</v>
      </c>
      <c r="K81" t="s">
        <v>1110</v>
      </c>
      <c r="L81">
        <v>1650</v>
      </c>
      <c r="M81" t="s">
        <v>1111</v>
      </c>
      <c r="N81" t="s">
        <v>1112</v>
      </c>
      <c r="O81" t="str">
        <f t="shared" si="2"/>
        <v>setembro</v>
      </c>
      <c r="P81">
        <f>VLOOKUP(O81,Auxiliar!A:B,2,FALSE)</f>
        <v>9</v>
      </c>
      <c r="Q81">
        <f t="shared" si="3"/>
        <v>2024</v>
      </c>
    </row>
    <row r="82" spans="1:17" x14ac:dyDescent="0.3">
      <c r="A82" t="s">
        <v>1257</v>
      </c>
      <c r="B82" t="s">
        <v>253</v>
      </c>
      <c r="C82" s="3">
        <v>1202692796</v>
      </c>
      <c r="D82" t="str">
        <f>VLOOKUP(C82,Planilha4!$B$1:$C$147,2,0)</f>
        <v>Luciano De Oliveira Sarmento E Silva</v>
      </c>
      <c r="E82" t="s">
        <v>1258</v>
      </c>
      <c r="F82" t="s">
        <v>159</v>
      </c>
      <c r="G82" t="s">
        <v>12</v>
      </c>
      <c r="H82" t="s">
        <v>13</v>
      </c>
      <c r="I82" t="s">
        <v>1259</v>
      </c>
      <c r="J82" t="s">
        <v>1259</v>
      </c>
      <c r="K82" t="s">
        <v>1261</v>
      </c>
      <c r="L82">
        <v>1375</v>
      </c>
      <c r="M82" t="s">
        <v>1264</v>
      </c>
      <c r="N82" t="s">
        <v>1265</v>
      </c>
      <c r="O82" t="str">
        <f t="shared" si="2"/>
        <v>janeiro</v>
      </c>
      <c r="P82">
        <f>VLOOKUP(O82,Auxiliar!A:B,2,FALSE)</f>
        <v>1</v>
      </c>
      <c r="Q82">
        <f t="shared" si="3"/>
        <v>2025</v>
      </c>
    </row>
    <row r="83" spans="1:17" x14ac:dyDescent="0.3">
      <c r="A83" t="s">
        <v>1257</v>
      </c>
      <c r="B83" t="s">
        <v>253</v>
      </c>
      <c r="C83" s="3">
        <v>1202692796</v>
      </c>
      <c r="D83" t="str">
        <f>VLOOKUP(C83,Planilha4!$B$1:$C$147,2,0)</f>
        <v>Luciano De Oliveira Sarmento E Silva</v>
      </c>
      <c r="E83" t="s">
        <v>1258</v>
      </c>
      <c r="F83" t="s">
        <v>159</v>
      </c>
      <c r="G83" t="s">
        <v>12</v>
      </c>
      <c r="H83" t="s">
        <v>13</v>
      </c>
      <c r="I83" t="s">
        <v>1259</v>
      </c>
      <c r="J83" t="s">
        <v>1260</v>
      </c>
      <c r="K83" t="s">
        <v>1261</v>
      </c>
      <c r="L83">
        <v>1375</v>
      </c>
      <c r="M83" t="s">
        <v>1262</v>
      </c>
      <c r="N83" t="s">
        <v>1263</v>
      </c>
      <c r="O83" t="str">
        <f t="shared" si="2"/>
        <v>janeiro</v>
      </c>
      <c r="P83">
        <f>VLOOKUP(O83,Auxiliar!A:B,2,FALSE)</f>
        <v>1</v>
      </c>
      <c r="Q83">
        <f t="shared" si="3"/>
        <v>2025</v>
      </c>
    </row>
    <row r="84" spans="1:17" x14ac:dyDescent="0.3">
      <c r="A84" t="s">
        <v>1311</v>
      </c>
      <c r="B84" t="s">
        <v>253</v>
      </c>
      <c r="C84" s="3">
        <v>1202692796</v>
      </c>
      <c r="D84" t="str">
        <f>VLOOKUP(C84,Planilha4!$B$1:$C$147,2,0)</f>
        <v>Luciano De Oliveira Sarmento E Silva</v>
      </c>
      <c r="E84" t="s">
        <v>559</v>
      </c>
      <c r="F84" t="s">
        <v>1312</v>
      </c>
      <c r="G84" t="s">
        <v>12</v>
      </c>
      <c r="H84" t="s">
        <v>13</v>
      </c>
      <c r="I84" t="s">
        <v>983</v>
      </c>
      <c r="J84" t="s">
        <v>983</v>
      </c>
      <c r="K84" t="s">
        <v>543</v>
      </c>
      <c r="L84">
        <v>2300.65</v>
      </c>
      <c r="M84" t="s">
        <v>51</v>
      </c>
      <c r="N84" t="s">
        <v>52</v>
      </c>
      <c r="O84" t="str">
        <f t="shared" si="2"/>
        <v>julho</v>
      </c>
      <c r="P84">
        <f>VLOOKUP(O84,Auxiliar!A:B,2,FALSE)</f>
        <v>7</v>
      </c>
      <c r="Q84">
        <f t="shared" si="3"/>
        <v>2024</v>
      </c>
    </row>
    <row r="85" spans="1:17" x14ac:dyDescent="0.3">
      <c r="A85" t="s">
        <v>1361</v>
      </c>
      <c r="B85" t="s">
        <v>253</v>
      </c>
      <c r="C85" s="3">
        <v>1202692796</v>
      </c>
      <c r="D85" t="str">
        <f>VLOOKUP(C85,Planilha4!$B$1:$C$147,2,0)</f>
        <v>Luciano De Oliveira Sarmento E Silva</v>
      </c>
      <c r="E85" t="s">
        <v>1362</v>
      </c>
      <c r="F85" t="s">
        <v>81</v>
      </c>
      <c r="G85" t="s">
        <v>12</v>
      </c>
      <c r="H85" t="s">
        <v>13</v>
      </c>
      <c r="I85" t="s">
        <v>1335</v>
      </c>
      <c r="J85" t="s">
        <v>1335</v>
      </c>
      <c r="K85" t="s">
        <v>1336</v>
      </c>
      <c r="L85">
        <v>1500</v>
      </c>
      <c r="M85" t="s">
        <v>1363</v>
      </c>
      <c r="N85" t="s">
        <v>1364</v>
      </c>
      <c r="O85" t="str">
        <f t="shared" si="2"/>
        <v>agosto</v>
      </c>
      <c r="P85">
        <f>VLOOKUP(O85,Auxiliar!A:B,2,FALSE)</f>
        <v>8</v>
      </c>
      <c r="Q85">
        <f t="shared" si="3"/>
        <v>2024</v>
      </c>
    </row>
    <row r="86" spans="1:17" x14ac:dyDescent="0.3">
      <c r="A86" t="s">
        <v>1510</v>
      </c>
      <c r="B86" t="s">
        <v>253</v>
      </c>
      <c r="C86" s="3">
        <v>1202692796</v>
      </c>
      <c r="D86" t="str">
        <f>VLOOKUP(C86,Planilha4!$B$1:$C$147,2,0)</f>
        <v>Luciano De Oliveira Sarmento E Silva</v>
      </c>
      <c r="E86" t="s">
        <v>1441</v>
      </c>
      <c r="F86" t="s">
        <v>1511</v>
      </c>
      <c r="G86" t="s">
        <v>12</v>
      </c>
      <c r="H86" t="s">
        <v>13</v>
      </c>
      <c r="I86" t="s">
        <v>1512</v>
      </c>
      <c r="J86" t="s">
        <v>1513</v>
      </c>
      <c r="K86" t="s">
        <v>1512</v>
      </c>
      <c r="L86">
        <v>17392</v>
      </c>
      <c r="M86" t="s">
        <v>1514</v>
      </c>
      <c r="N86" t="s">
        <v>1515</v>
      </c>
      <c r="O86" t="str">
        <f t="shared" si="2"/>
        <v>março</v>
      </c>
      <c r="P86">
        <f>VLOOKUP(O86,Auxiliar!A:B,2,FALSE)</f>
        <v>3</v>
      </c>
      <c r="Q86">
        <f t="shared" si="3"/>
        <v>2025</v>
      </c>
    </row>
    <row r="87" spans="1:17" x14ac:dyDescent="0.3">
      <c r="A87" t="s">
        <v>1531</v>
      </c>
      <c r="B87" t="s">
        <v>253</v>
      </c>
      <c r="C87" s="3">
        <v>1202692796</v>
      </c>
      <c r="D87" t="str">
        <f>VLOOKUP(C87,Planilha4!$B$1:$C$147,2,0)</f>
        <v>Luciano De Oliveira Sarmento E Silva</v>
      </c>
      <c r="E87" t="s">
        <v>1441</v>
      </c>
      <c r="F87" t="s">
        <v>1532</v>
      </c>
      <c r="G87" t="s">
        <v>12</v>
      </c>
      <c r="H87" t="s">
        <v>13</v>
      </c>
      <c r="I87" t="s">
        <v>1519</v>
      </c>
      <c r="J87" t="s">
        <v>1512</v>
      </c>
      <c r="K87" t="s">
        <v>1519</v>
      </c>
      <c r="L87">
        <v>4050</v>
      </c>
      <c r="M87" t="s">
        <v>1533</v>
      </c>
      <c r="N87" t="s">
        <v>1534</v>
      </c>
      <c r="O87" t="str">
        <f t="shared" si="2"/>
        <v>março</v>
      </c>
      <c r="P87">
        <f>VLOOKUP(O87,Auxiliar!A:B,2,FALSE)</f>
        <v>3</v>
      </c>
      <c r="Q87">
        <f t="shared" si="3"/>
        <v>2025</v>
      </c>
    </row>
    <row r="88" spans="1:17" x14ac:dyDescent="0.3">
      <c r="A88" t="s">
        <v>1535</v>
      </c>
      <c r="B88" t="s">
        <v>253</v>
      </c>
      <c r="C88" s="3">
        <v>1202692796</v>
      </c>
      <c r="D88" t="str">
        <f>VLOOKUP(C88,Planilha4!$B$1:$C$147,2,0)</f>
        <v>Luciano De Oliveira Sarmento E Silva</v>
      </c>
      <c r="E88" t="s">
        <v>1536</v>
      </c>
      <c r="G88" t="s">
        <v>12</v>
      </c>
      <c r="H88" t="s">
        <v>13</v>
      </c>
      <c r="I88" t="s">
        <v>1506</v>
      </c>
      <c r="J88" t="s">
        <v>1537</v>
      </c>
      <c r="K88" t="s">
        <v>1506</v>
      </c>
      <c r="L88">
        <v>1600</v>
      </c>
      <c r="M88" t="s">
        <v>1538</v>
      </c>
      <c r="N88" t="s">
        <v>1539</v>
      </c>
      <c r="O88" t="str">
        <f t="shared" si="2"/>
        <v>março</v>
      </c>
      <c r="P88">
        <f>VLOOKUP(O88,Auxiliar!A:B,2,FALSE)</f>
        <v>3</v>
      </c>
      <c r="Q88">
        <f t="shared" si="3"/>
        <v>2025</v>
      </c>
    </row>
    <row r="89" spans="1:17" x14ac:dyDescent="0.3">
      <c r="A89" t="s">
        <v>1589</v>
      </c>
      <c r="B89" t="s">
        <v>253</v>
      </c>
      <c r="C89" s="3">
        <v>1202692796</v>
      </c>
      <c r="D89" t="str">
        <f>VLOOKUP(C89,Planilha4!$B$1:$C$147,2,0)</f>
        <v>Luciano De Oliveira Sarmento E Silva</v>
      </c>
      <c r="E89" t="s">
        <v>1590</v>
      </c>
      <c r="F89" t="s">
        <v>1591</v>
      </c>
      <c r="G89" t="s">
        <v>12</v>
      </c>
      <c r="H89" t="s">
        <v>13</v>
      </c>
      <c r="I89" t="s">
        <v>1585</v>
      </c>
      <c r="J89" t="s">
        <v>1585</v>
      </c>
      <c r="K89" t="s">
        <v>1592</v>
      </c>
      <c r="L89">
        <v>1997.5</v>
      </c>
      <c r="M89" t="s">
        <v>1593</v>
      </c>
      <c r="N89" t="s">
        <v>1594</v>
      </c>
      <c r="O89" t="str">
        <f t="shared" si="2"/>
        <v>janeiro</v>
      </c>
      <c r="P89">
        <f>VLOOKUP(O89,Auxiliar!A:B,2,FALSE)</f>
        <v>1</v>
      </c>
      <c r="Q89">
        <f t="shared" si="3"/>
        <v>2025</v>
      </c>
    </row>
    <row r="90" spans="1:17" x14ac:dyDescent="0.3">
      <c r="A90" s="1"/>
      <c r="B90" s="1"/>
      <c r="C90" s="3"/>
      <c r="E90" s="1"/>
      <c r="F90" s="1"/>
      <c r="G90" s="1"/>
      <c r="H90" s="1"/>
      <c r="I90" s="1"/>
      <c r="L90" s="1"/>
      <c r="M90" s="1"/>
      <c r="N90" s="1"/>
    </row>
    <row r="91" spans="1:17" x14ac:dyDescent="0.3">
      <c r="A91" t="s">
        <v>1665</v>
      </c>
      <c r="B91" t="s">
        <v>253</v>
      </c>
      <c r="C91" s="3">
        <v>1202692796</v>
      </c>
      <c r="D91" t="str">
        <f>VLOOKUP(C91,Planilha4!$B$1:$C$147,2,0)</f>
        <v>Luciano De Oliveira Sarmento E Silva</v>
      </c>
      <c r="E91" t="s">
        <v>1666</v>
      </c>
      <c r="F91" t="s">
        <v>1208</v>
      </c>
      <c r="G91" t="s">
        <v>12</v>
      </c>
      <c r="H91" t="s">
        <v>13</v>
      </c>
      <c r="I91" t="s">
        <v>1173</v>
      </c>
      <c r="J91" t="s">
        <v>1173</v>
      </c>
      <c r="K91" t="s">
        <v>1662</v>
      </c>
      <c r="L91">
        <v>1900</v>
      </c>
      <c r="M91" t="s">
        <v>1667</v>
      </c>
      <c r="N91" t="s">
        <v>1668</v>
      </c>
      <c r="O91" t="str">
        <f t="shared" si="2"/>
        <v>dezembro</v>
      </c>
      <c r="P91">
        <f>VLOOKUP(O91,Auxiliar!A:B,2,FALSE)</f>
        <v>12</v>
      </c>
      <c r="Q91">
        <f t="shared" si="3"/>
        <v>2024</v>
      </c>
    </row>
    <row r="92" spans="1:17" x14ac:dyDescent="0.3">
      <c r="A92" t="s">
        <v>1784</v>
      </c>
      <c r="B92" t="s">
        <v>253</v>
      </c>
      <c r="C92" s="3">
        <v>1202692796</v>
      </c>
      <c r="D92" t="str">
        <f>VLOOKUP(C92,Planilha4!$B$1:$C$147,2,0)</f>
        <v>Luciano De Oliveira Sarmento E Silva</v>
      </c>
      <c r="E92" t="s">
        <v>1785</v>
      </c>
      <c r="F92" t="s">
        <v>84</v>
      </c>
      <c r="G92" t="s">
        <v>12</v>
      </c>
      <c r="H92" t="s">
        <v>13</v>
      </c>
      <c r="I92" t="s">
        <v>1651</v>
      </c>
      <c r="J92" t="s">
        <v>1650</v>
      </c>
      <c r="K92" t="s">
        <v>1651</v>
      </c>
      <c r="L92">
        <v>1000</v>
      </c>
      <c r="M92" t="s">
        <v>1786</v>
      </c>
      <c r="N92" t="s">
        <v>1787</v>
      </c>
      <c r="O92" t="str">
        <f t="shared" si="2"/>
        <v>fevereiro</v>
      </c>
      <c r="P92">
        <f>VLOOKUP(O92,Auxiliar!A:B,2,FALSE)</f>
        <v>2</v>
      </c>
      <c r="Q92">
        <f t="shared" si="3"/>
        <v>2025</v>
      </c>
    </row>
    <row r="93" spans="1:17" x14ac:dyDescent="0.3">
      <c r="A93" t="s">
        <v>35</v>
      </c>
      <c r="B93" t="s">
        <v>42</v>
      </c>
      <c r="C93" s="3">
        <v>1282485725</v>
      </c>
      <c r="D93" t="str">
        <f>VLOOKUP(C93,Planilha4!$B$1:$C$147,2,0)</f>
        <v>Rodrigo Alvarenga Grabowski</v>
      </c>
      <c r="E93" t="s">
        <v>37</v>
      </c>
      <c r="F93" t="s">
        <v>38</v>
      </c>
      <c r="G93" t="s">
        <v>12</v>
      </c>
      <c r="H93" t="s">
        <v>13</v>
      </c>
      <c r="I93" t="s">
        <v>15</v>
      </c>
      <c r="J93" t="s">
        <v>15</v>
      </c>
      <c r="K93" t="s">
        <v>14</v>
      </c>
      <c r="L93">
        <v>1625</v>
      </c>
      <c r="M93" t="s">
        <v>39</v>
      </c>
      <c r="N93" t="s">
        <v>40</v>
      </c>
      <c r="O93" t="str">
        <f t="shared" si="2"/>
        <v>novembro</v>
      </c>
      <c r="P93">
        <f>VLOOKUP(O93,Auxiliar!A:B,2,FALSE)</f>
        <v>11</v>
      </c>
      <c r="Q93">
        <f t="shared" si="3"/>
        <v>2024</v>
      </c>
    </row>
    <row r="94" spans="1:17" x14ac:dyDescent="0.3">
      <c r="A94" t="s">
        <v>166</v>
      </c>
      <c r="B94" t="s">
        <v>42</v>
      </c>
      <c r="C94" s="3">
        <v>1282485725</v>
      </c>
      <c r="D94" t="str">
        <f>VLOOKUP(C94,Planilha4!$B$1:$C$147,2,0)</f>
        <v>Rodrigo Alvarenga Grabowski</v>
      </c>
      <c r="E94" t="s">
        <v>168</v>
      </c>
      <c r="F94" t="s">
        <v>169</v>
      </c>
      <c r="G94" t="s">
        <v>85</v>
      </c>
      <c r="H94" t="s">
        <v>13</v>
      </c>
      <c r="I94" t="s">
        <v>170</v>
      </c>
      <c r="J94" t="s">
        <v>171</v>
      </c>
      <c r="K94" t="s">
        <v>172</v>
      </c>
      <c r="L94">
        <v>1500</v>
      </c>
      <c r="M94" t="s">
        <v>173</v>
      </c>
      <c r="N94" t="s">
        <v>174</v>
      </c>
      <c r="O94" t="str">
        <f t="shared" si="2"/>
        <v>abril</v>
      </c>
      <c r="P94">
        <f>VLOOKUP(O94,Auxiliar!A:B,2,FALSE)</f>
        <v>4</v>
      </c>
      <c r="Q94">
        <f t="shared" si="3"/>
        <v>2024</v>
      </c>
    </row>
    <row r="95" spans="1:17" x14ac:dyDescent="0.3">
      <c r="A95" t="s">
        <v>209</v>
      </c>
      <c r="B95" t="s">
        <v>42</v>
      </c>
      <c r="C95" s="3">
        <v>1282485725</v>
      </c>
      <c r="D95" t="str">
        <f>VLOOKUP(C95,Planilha4!$B$1:$C$147,2,0)</f>
        <v>Rodrigo Alvarenga Grabowski</v>
      </c>
      <c r="E95" t="s">
        <v>210</v>
      </c>
      <c r="F95" t="s">
        <v>211</v>
      </c>
      <c r="G95" t="s">
        <v>85</v>
      </c>
      <c r="H95" t="s">
        <v>13</v>
      </c>
      <c r="I95" t="s">
        <v>185</v>
      </c>
      <c r="J95" t="s">
        <v>185</v>
      </c>
      <c r="K95" t="s">
        <v>212</v>
      </c>
      <c r="L95">
        <v>51150</v>
      </c>
      <c r="M95" t="s">
        <v>213</v>
      </c>
      <c r="N95" t="s">
        <v>214</v>
      </c>
      <c r="O95" t="str">
        <f t="shared" si="2"/>
        <v>abril</v>
      </c>
      <c r="P95">
        <f>VLOOKUP(O95,Auxiliar!A:B,2,FALSE)</f>
        <v>4</v>
      </c>
      <c r="Q95">
        <f t="shared" si="3"/>
        <v>2024</v>
      </c>
    </row>
    <row r="96" spans="1:17" x14ac:dyDescent="0.3">
      <c r="A96" t="s">
        <v>326</v>
      </c>
      <c r="B96" t="s">
        <v>42</v>
      </c>
      <c r="C96" s="3">
        <v>1282485725</v>
      </c>
      <c r="D96" t="str">
        <f>VLOOKUP(C96,Planilha4!$B$1:$C$147,2,0)</f>
        <v>Rodrigo Alvarenga Grabowski</v>
      </c>
      <c r="E96" t="s">
        <v>327</v>
      </c>
      <c r="F96" t="s">
        <v>89</v>
      </c>
      <c r="G96" t="s">
        <v>85</v>
      </c>
      <c r="H96" t="s">
        <v>13</v>
      </c>
      <c r="I96" t="s">
        <v>316</v>
      </c>
      <c r="J96" t="s">
        <v>316</v>
      </c>
      <c r="K96" t="s">
        <v>328</v>
      </c>
      <c r="L96">
        <v>1650</v>
      </c>
      <c r="M96" t="s">
        <v>329</v>
      </c>
      <c r="N96" t="s">
        <v>330</v>
      </c>
      <c r="O96" t="str">
        <f t="shared" si="2"/>
        <v>maio</v>
      </c>
      <c r="P96">
        <f>VLOOKUP(O96,Auxiliar!A:B,2,FALSE)</f>
        <v>5</v>
      </c>
      <c r="Q96">
        <f t="shared" si="3"/>
        <v>2024</v>
      </c>
    </row>
    <row r="97" spans="1:17" x14ac:dyDescent="0.3">
      <c r="A97" t="s">
        <v>356</v>
      </c>
      <c r="B97" t="s">
        <v>42</v>
      </c>
      <c r="C97" s="3">
        <v>1282485725</v>
      </c>
      <c r="D97" t="str">
        <f>VLOOKUP(C97,Planilha4!$B$1:$C$147,2,0)</f>
        <v>Rodrigo Alvarenga Grabowski</v>
      </c>
      <c r="E97" t="s">
        <v>357</v>
      </c>
      <c r="F97" t="s">
        <v>358</v>
      </c>
      <c r="G97" t="s">
        <v>12</v>
      </c>
      <c r="H97" t="s">
        <v>13</v>
      </c>
      <c r="I97" t="s">
        <v>359</v>
      </c>
      <c r="J97" t="s">
        <v>359</v>
      </c>
      <c r="K97" t="s">
        <v>360</v>
      </c>
      <c r="L97">
        <v>4760</v>
      </c>
      <c r="M97" t="s">
        <v>361</v>
      </c>
      <c r="N97" t="s">
        <v>362</v>
      </c>
      <c r="O97" t="str">
        <f t="shared" si="2"/>
        <v>maio</v>
      </c>
      <c r="P97">
        <f>VLOOKUP(O97,Auxiliar!A:B,2,FALSE)</f>
        <v>5</v>
      </c>
      <c r="Q97">
        <f t="shared" si="3"/>
        <v>2024</v>
      </c>
    </row>
    <row r="98" spans="1:17" x14ac:dyDescent="0.3">
      <c r="A98" t="s">
        <v>419</v>
      </c>
      <c r="B98" t="s">
        <v>42</v>
      </c>
      <c r="C98" s="3">
        <v>1282485725</v>
      </c>
      <c r="D98" t="str">
        <f>VLOOKUP(C98,Planilha4!$B$1:$C$147,2,0)</f>
        <v>Rodrigo Alvarenga Grabowski</v>
      </c>
      <c r="E98" t="s">
        <v>420</v>
      </c>
      <c r="F98" t="s">
        <v>411</v>
      </c>
      <c r="G98" t="s">
        <v>12</v>
      </c>
      <c r="H98" t="s">
        <v>13</v>
      </c>
      <c r="I98" t="s">
        <v>421</v>
      </c>
      <c r="J98" t="s">
        <v>421</v>
      </c>
      <c r="K98" t="s">
        <v>388</v>
      </c>
      <c r="L98">
        <v>4750</v>
      </c>
      <c r="M98" t="s">
        <v>422</v>
      </c>
      <c r="N98" t="s">
        <v>423</v>
      </c>
      <c r="O98" t="str">
        <f t="shared" si="2"/>
        <v>junho</v>
      </c>
      <c r="P98">
        <f>VLOOKUP(O98,Auxiliar!A:B,2,FALSE)</f>
        <v>6</v>
      </c>
      <c r="Q98">
        <f t="shared" si="3"/>
        <v>2024</v>
      </c>
    </row>
    <row r="99" spans="1:17" x14ac:dyDescent="0.3">
      <c r="A99" t="s">
        <v>524</v>
      </c>
      <c r="B99" t="s">
        <v>42</v>
      </c>
      <c r="C99" s="3">
        <v>1282485725</v>
      </c>
      <c r="D99" t="str">
        <f>VLOOKUP(C99,Planilha4!$B$1:$C$147,2,0)</f>
        <v>Rodrigo Alvarenga Grabowski</v>
      </c>
      <c r="E99" t="s">
        <v>183</v>
      </c>
      <c r="F99" t="s">
        <v>526</v>
      </c>
      <c r="G99" t="s">
        <v>12</v>
      </c>
      <c r="H99" t="s">
        <v>13</v>
      </c>
      <c r="I99" t="s">
        <v>527</v>
      </c>
      <c r="J99" t="s">
        <v>527</v>
      </c>
      <c r="K99" t="s">
        <v>528</v>
      </c>
      <c r="L99">
        <v>1750</v>
      </c>
      <c r="M99" t="s">
        <v>529</v>
      </c>
      <c r="N99" t="s">
        <v>530</v>
      </c>
      <c r="O99" t="str">
        <f t="shared" si="2"/>
        <v>julho</v>
      </c>
      <c r="P99">
        <f>VLOOKUP(O99,Auxiliar!A:B,2,FALSE)</f>
        <v>7</v>
      </c>
      <c r="Q99">
        <f t="shared" si="3"/>
        <v>2024</v>
      </c>
    </row>
    <row r="100" spans="1:17" x14ac:dyDescent="0.3">
      <c r="A100" t="s">
        <v>698</v>
      </c>
      <c r="B100" t="s">
        <v>42</v>
      </c>
      <c r="C100" s="3">
        <v>1282485725</v>
      </c>
      <c r="D100" t="str">
        <f>VLOOKUP(C100,Planilha4!$B$1:$C$147,2,0)</f>
        <v>Rodrigo Alvarenga Grabowski</v>
      </c>
      <c r="E100" t="s">
        <v>699</v>
      </c>
      <c r="F100" t="s">
        <v>700</v>
      </c>
      <c r="G100" t="s">
        <v>12</v>
      </c>
      <c r="H100" t="s">
        <v>13</v>
      </c>
      <c r="I100" t="s">
        <v>673</v>
      </c>
      <c r="J100" t="s">
        <v>672</v>
      </c>
      <c r="K100" t="s">
        <v>673</v>
      </c>
      <c r="L100">
        <v>1200</v>
      </c>
      <c r="M100" t="s">
        <v>701</v>
      </c>
      <c r="N100" t="s">
        <v>702</v>
      </c>
      <c r="O100" t="str">
        <f t="shared" si="2"/>
        <v>julho</v>
      </c>
      <c r="P100">
        <f>VLOOKUP(O100,Auxiliar!A:B,2,FALSE)</f>
        <v>7</v>
      </c>
      <c r="Q100">
        <f t="shared" si="3"/>
        <v>2024</v>
      </c>
    </row>
    <row r="101" spans="1:17" x14ac:dyDescent="0.3">
      <c r="A101" t="s">
        <v>870</v>
      </c>
      <c r="B101" t="s">
        <v>42</v>
      </c>
      <c r="C101" s="3">
        <v>1282485725</v>
      </c>
      <c r="D101" t="str">
        <f>VLOOKUP(C101,Planilha4!$B$1:$C$147,2,0)</f>
        <v>Rodrigo Alvarenga Grabowski</v>
      </c>
      <c r="E101" t="s">
        <v>871</v>
      </c>
      <c r="F101" t="s">
        <v>872</v>
      </c>
      <c r="G101" t="s">
        <v>12</v>
      </c>
      <c r="H101" t="s">
        <v>13</v>
      </c>
      <c r="I101" t="s">
        <v>849</v>
      </c>
      <c r="J101" t="s">
        <v>869</v>
      </c>
      <c r="K101" t="s">
        <v>849</v>
      </c>
      <c r="L101">
        <v>1750</v>
      </c>
      <c r="M101" t="s">
        <v>873</v>
      </c>
      <c r="N101" t="s">
        <v>874</v>
      </c>
      <c r="O101" t="str">
        <f t="shared" si="2"/>
        <v>outubro</v>
      </c>
      <c r="P101">
        <f>VLOOKUP(O101,Auxiliar!A:B,2,FALSE)</f>
        <v>10</v>
      </c>
      <c r="Q101">
        <f t="shared" si="3"/>
        <v>2024</v>
      </c>
    </row>
    <row r="102" spans="1:17" x14ac:dyDescent="0.3">
      <c r="A102" t="s">
        <v>935</v>
      </c>
      <c r="B102" t="s">
        <v>42</v>
      </c>
      <c r="C102" s="3">
        <v>1282485725</v>
      </c>
      <c r="D102" t="str">
        <f>VLOOKUP(C102,Planilha4!$B$1:$C$147,2,0)</f>
        <v>Rodrigo Alvarenga Grabowski</v>
      </c>
      <c r="E102" t="s">
        <v>936</v>
      </c>
      <c r="F102" t="s">
        <v>937</v>
      </c>
      <c r="G102" t="s">
        <v>12</v>
      </c>
      <c r="H102" t="s">
        <v>13</v>
      </c>
      <c r="I102" t="s">
        <v>919</v>
      </c>
      <c r="J102" t="s">
        <v>919</v>
      </c>
      <c r="K102" t="s">
        <v>932</v>
      </c>
      <c r="L102">
        <v>3265</v>
      </c>
      <c r="M102" t="s">
        <v>938</v>
      </c>
      <c r="N102" t="s">
        <v>939</v>
      </c>
      <c r="O102" t="str">
        <f t="shared" si="2"/>
        <v>outubro</v>
      </c>
      <c r="P102">
        <f>VLOOKUP(O102,Auxiliar!A:B,2,FALSE)</f>
        <v>10</v>
      </c>
      <c r="Q102">
        <f t="shared" si="3"/>
        <v>2024</v>
      </c>
    </row>
    <row r="103" spans="1:17" x14ac:dyDescent="0.3">
      <c r="A103" t="s">
        <v>946</v>
      </c>
      <c r="B103" t="s">
        <v>42</v>
      </c>
      <c r="C103" s="3">
        <v>1282485725</v>
      </c>
      <c r="D103" t="str">
        <f>VLOOKUP(C103,Planilha4!$B$1:$C$147,2,0)</f>
        <v>Rodrigo Alvarenga Grabowski</v>
      </c>
      <c r="E103" t="s">
        <v>947</v>
      </c>
      <c r="F103" t="s">
        <v>948</v>
      </c>
      <c r="G103" t="s">
        <v>12</v>
      </c>
      <c r="H103" t="s">
        <v>13</v>
      </c>
      <c r="I103" t="s">
        <v>515</v>
      </c>
      <c r="J103" t="s">
        <v>515</v>
      </c>
      <c r="K103" t="s">
        <v>949</v>
      </c>
      <c r="L103">
        <v>1500</v>
      </c>
      <c r="M103" t="s">
        <v>950</v>
      </c>
      <c r="N103" t="s">
        <v>951</v>
      </c>
      <c r="O103" t="str">
        <f t="shared" si="2"/>
        <v>julho</v>
      </c>
      <c r="P103">
        <f>VLOOKUP(O103,Auxiliar!A:B,2,FALSE)</f>
        <v>7</v>
      </c>
      <c r="Q103">
        <f t="shared" si="3"/>
        <v>2024</v>
      </c>
    </row>
    <row r="104" spans="1:17" x14ac:dyDescent="0.3">
      <c r="A104" s="1"/>
      <c r="B104" s="1"/>
      <c r="C104" s="3"/>
      <c r="E104" s="1"/>
      <c r="F104" s="1"/>
      <c r="G104" s="1"/>
      <c r="H104" s="1"/>
      <c r="I104" s="1"/>
      <c r="L104" s="1"/>
      <c r="M104" s="1"/>
      <c r="N104" s="1"/>
    </row>
    <row r="105" spans="1:17" x14ac:dyDescent="0.3">
      <c r="A105" t="s">
        <v>1085</v>
      </c>
      <c r="B105" t="s">
        <v>42</v>
      </c>
      <c r="C105" s="3">
        <v>1282485725</v>
      </c>
      <c r="D105" t="str">
        <f>VLOOKUP(C105,Planilha4!$B$1:$C$147,2,0)</f>
        <v>Rodrigo Alvarenga Grabowski</v>
      </c>
      <c r="E105" t="s">
        <v>432</v>
      </c>
      <c r="G105" t="s">
        <v>85</v>
      </c>
      <c r="H105" t="s">
        <v>13</v>
      </c>
      <c r="I105" t="s">
        <v>1047</v>
      </c>
      <c r="J105" t="s">
        <v>1047</v>
      </c>
      <c r="K105" t="s">
        <v>1086</v>
      </c>
      <c r="L105">
        <v>2600</v>
      </c>
      <c r="M105" t="s">
        <v>1087</v>
      </c>
      <c r="N105" t="s">
        <v>1088</v>
      </c>
      <c r="O105" t="str">
        <f t="shared" si="2"/>
        <v>setembro</v>
      </c>
      <c r="P105">
        <f>VLOOKUP(O105,Auxiliar!A:B,2,FALSE)</f>
        <v>9</v>
      </c>
      <c r="Q105">
        <f t="shared" si="3"/>
        <v>2024</v>
      </c>
    </row>
    <row r="106" spans="1:17" x14ac:dyDescent="0.3">
      <c r="A106" t="s">
        <v>1113</v>
      </c>
      <c r="B106" t="s">
        <v>42</v>
      </c>
      <c r="C106" s="3">
        <v>1282485725</v>
      </c>
      <c r="D106" t="str">
        <f>VLOOKUP(C106,Planilha4!$B$1:$C$147,2,0)</f>
        <v>Rodrigo Alvarenga Grabowski</v>
      </c>
      <c r="E106" t="s">
        <v>1114</v>
      </c>
      <c r="F106" t="s">
        <v>1115</v>
      </c>
      <c r="G106" t="s">
        <v>12</v>
      </c>
      <c r="H106" t="s">
        <v>13</v>
      </c>
      <c r="I106" t="s">
        <v>1110</v>
      </c>
      <c r="J106" t="s">
        <v>1110</v>
      </c>
      <c r="K106" t="s">
        <v>1123</v>
      </c>
      <c r="L106">
        <v>1625</v>
      </c>
      <c r="M106" t="s">
        <v>1124</v>
      </c>
      <c r="N106" t="s">
        <v>1125</v>
      </c>
      <c r="O106" t="str">
        <f t="shared" si="2"/>
        <v>setembro</v>
      </c>
      <c r="P106">
        <f>VLOOKUP(O106,Auxiliar!A:B,2,FALSE)</f>
        <v>9</v>
      </c>
      <c r="Q106">
        <f t="shared" si="3"/>
        <v>2024</v>
      </c>
    </row>
    <row r="107" spans="1:17" x14ac:dyDescent="0.3">
      <c r="A107" s="1"/>
      <c r="B107" s="1"/>
      <c r="C107" s="3"/>
      <c r="E107" s="1"/>
      <c r="F107" s="1"/>
      <c r="G107" s="1"/>
      <c r="H107" s="1"/>
      <c r="I107" s="1"/>
      <c r="L107" s="1"/>
      <c r="M107" s="1"/>
      <c r="N107" s="1"/>
    </row>
    <row r="108" spans="1:17" x14ac:dyDescent="0.3">
      <c r="A108" t="s">
        <v>35</v>
      </c>
      <c r="B108" t="s">
        <v>42</v>
      </c>
      <c r="C108" s="3">
        <v>1282485725</v>
      </c>
      <c r="D108" t="str">
        <f>VLOOKUP(C108,Planilha4!$B$1:$C$147,2,0)</f>
        <v>Rodrigo Alvarenga Grabowski</v>
      </c>
      <c r="E108" t="s">
        <v>37</v>
      </c>
      <c r="F108" t="s">
        <v>38</v>
      </c>
      <c r="G108" t="s">
        <v>12</v>
      </c>
      <c r="H108" t="s">
        <v>13</v>
      </c>
      <c r="I108" t="s">
        <v>1067</v>
      </c>
      <c r="J108" t="s">
        <v>1014</v>
      </c>
      <c r="K108" t="s">
        <v>1067</v>
      </c>
      <c r="L108">
        <v>1625</v>
      </c>
      <c r="M108" t="s">
        <v>39</v>
      </c>
      <c r="N108" t="s">
        <v>40</v>
      </c>
      <c r="O108" t="str">
        <f t="shared" si="2"/>
        <v>dezembro</v>
      </c>
      <c r="P108">
        <f>VLOOKUP(O108,Auxiliar!A:B,2,FALSE)</f>
        <v>12</v>
      </c>
      <c r="Q108">
        <f t="shared" si="3"/>
        <v>2024</v>
      </c>
    </row>
    <row r="109" spans="1:17" x14ac:dyDescent="0.3">
      <c r="A109" t="s">
        <v>870</v>
      </c>
      <c r="B109" t="s">
        <v>42</v>
      </c>
      <c r="C109" s="3">
        <v>1282485725</v>
      </c>
      <c r="D109" t="str">
        <f>VLOOKUP(C109,Planilha4!$B$1:$C$147,2,0)</f>
        <v>Rodrigo Alvarenga Grabowski</v>
      </c>
      <c r="E109" t="s">
        <v>871</v>
      </c>
      <c r="F109" t="s">
        <v>872</v>
      </c>
      <c r="G109" t="s">
        <v>12</v>
      </c>
      <c r="H109" t="s">
        <v>13</v>
      </c>
      <c r="I109" t="s">
        <v>1140</v>
      </c>
      <c r="J109" t="s">
        <v>1141</v>
      </c>
      <c r="K109" t="s">
        <v>1158</v>
      </c>
      <c r="L109">
        <v>1750</v>
      </c>
      <c r="M109" t="s">
        <v>873</v>
      </c>
      <c r="N109" t="s">
        <v>874</v>
      </c>
      <c r="O109" t="str">
        <f t="shared" si="2"/>
        <v>dezembro</v>
      </c>
      <c r="P109">
        <f>VLOOKUP(O109,Auxiliar!A:B,2,FALSE)</f>
        <v>12</v>
      </c>
      <c r="Q109">
        <f t="shared" si="3"/>
        <v>2024</v>
      </c>
    </row>
    <row r="110" spans="1:17" x14ac:dyDescent="0.3">
      <c r="A110" t="s">
        <v>1219</v>
      </c>
      <c r="B110" t="s">
        <v>42</v>
      </c>
      <c r="C110" s="3">
        <v>1282485725</v>
      </c>
      <c r="D110" t="str">
        <f>VLOOKUP(C110,Planilha4!$B$1:$C$147,2,0)</f>
        <v>Rodrigo Alvarenga Grabowski</v>
      </c>
      <c r="E110" t="s">
        <v>1202</v>
      </c>
      <c r="G110" t="s">
        <v>1202</v>
      </c>
      <c r="H110" t="s">
        <v>13</v>
      </c>
      <c r="I110" t="s">
        <v>1220</v>
      </c>
      <c r="J110" t="s">
        <v>1204</v>
      </c>
      <c r="K110" t="s">
        <v>1220</v>
      </c>
      <c r="L110">
        <v>934.5</v>
      </c>
      <c r="M110" t="s">
        <v>51</v>
      </c>
      <c r="N110" t="s">
        <v>52</v>
      </c>
      <c r="O110" t="str">
        <f t="shared" si="2"/>
        <v>janeiro</v>
      </c>
      <c r="P110">
        <f>VLOOKUP(O110,Auxiliar!A:B,2,FALSE)</f>
        <v>1</v>
      </c>
      <c r="Q110">
        <f t="shared" si="3"/>
        <v>2025</v>
      </c>
    </row>
    <row r="111" spans="1:17" x14ac:dyDescent="0.3">
      <c r="A111" t="s">
        <v>1242</v>
      </c>
      <c r="B111" t="s">
        <v>42</v>
      </c>
      <c r="C111" s="3">
        <v>1282485725</v>
      </c>
      <c r="D111" t="str">
        <f>VLOOKUP(C111,Planilha4!$B$1:$C$147,2,0)</f>
        <v>Rodrigo Alvarenga Grabowski</v>
      </c>
      <c r="E111" t="s">
        <v>327</v>
      </c>
      <c r="F111" t="s">
        <v>1243</v>
      </c>
      <c r="G111" t="s">
        <v>12</v>
      </c>
      <c r="H111" t="s">
        <v>13</v>
      </c>
      <c r="I111" t="s">
        <v>1226</v>
      </c>
      <c r="J111" t="s">
        <v>1227</v>
      </c>
      <c r="K111" t="s">
        <v>1226</v>
      </c>
      <c r="L111">
        <v>875</v>
      </c>
      <c r="M111" t="s">
        <v>329</v>
      </c>
      <c r="N111" t="s">
        <v>1244</v>
      </c>
      <c r="O111" t="str">
        <f t="shared" si="2"/>
        <v>janeiro</v>
      </c>
      <c r="P111">
        <f>VLOOKUP(O111,Auxiliar!A:B,2,FALSE)</f>
        <v>1</v>
      </c>
      <c r="Q111">
        <f t="shared" si="3"/>
        <v>2025</v>
      </c>
    </row>
    <row r="112" spans="1:17" x14ac:dyDescent="0.3">
      <c r="A112" t="s">
        <v>1242</v>
      </c>
      <c r="B112" t="s">
        <v>42</v>
      </c>
      <c r="C112" s="3">
        <v>1282485725</v>
      </c>
      <c r="D112" t="str">
        <f>VLOOKUP(C112,Planilha4!$B$1:$C$147,2,0)</f>
        <v>Rodrigo Alvarenga Grabowski</v>
      </c>
      <c r="E112" t="s">
        <v>327</v>
      </c>
      <c r="F112" t="s">
        <v>1243</v>
      </c>
      <c r="G112" t="s">
        <v>12</v>
      </c>
      <c r="H112" t="s">
        <v>13</v>
      </c>
      <c r="I112" t="s">
        <v>1266</v>
      </c>
      <c r="J112" t="s">
        <v>1267</v>
      </c>
      <c r="K112" t="s">
        <v>1266</v>
      </c>
      <c r="L112">
        <v>875</v>
      </c>
      <c r="M112" t="s">
        <v>329</v>
      </c>
      <c r="N112" t="s">
        <v>1244</v>
      </c>
      <c r="O112" t="str">
        <f t="shared" si="2"/>
        <v>janeiro</v>
      </c>
      <c r="P112">
        <f>VLOOKUP(O112,Auxiliar!A:B,2,FALSE)</f>
        <v>1</v>
      </c>
      <c r="Q112">
        <f t="shared" si="3"/>
        <v>2025</v>
      </c>
    </row>
    <row r="113" spans="1:17" x14ac:dyDescent="0.3">
      <c r="A113" t="s">
        <v>1317</v>
      </c>
      <c r="B113" t="s">
        <v>42</v>
      </c>
      <c r="C113" s="3">
        <v>1282485725</v>
      </c>
      <c r="D113" t="str">
        <f>VLOOKUP(C113,Planilha4!$B$1:$C$147,2,0)</f>
        <v>Rodrigo Alvarenga Grabowski</v>
      </c>
      <c r="E113" t="s">
        <v>432</v>
      </c>
      <c r="G113" t="s">
        <v>85</v>
      </c>
      <c r="H113" t="s">
        <v>13</v>
      </c>
      <c r="I113" t="s">
        <v>765</v>
      </c>
      <c r="J113" t="s">
        <v>765</v>
      </c>
      <c r="K113" t="s">
        <v>1318</v>
      </c>
      <c r="L113">
        <v>4500</v>
      </c>
      <c r="M113" t="s">
        <v>1319</v>
      </c>
      <c r="N113" t="s">
        <v>1320</v>
      </c>
      <c r="O113" t="str">
        <f t="shared" si="2"/>
        <v>agosto</v>
      </c>
      <c r="P113">
        <f>VLOOKUP(O113,Auxiliar!A:B,2,FALSE)</f>
        <v>8</v>
      </c>
      <c r="Q113">
        <f t="shared" si="3"/>
        <v>2024</v>
      </c>
    </row>
    <row r="114" spans="1:17" x14ac:dyDescent="0.3">
      <c r="A114" t="s">
        <v>1323</v>
      </c>
      <c r="B114" t="s">
        <v>42</v>
      </c>
      <c r="C114" s="3">
        <v>1282485725</v>
      </c>
      <c r="D114" t="str">
        <f>VLOOKUP(C114,Planilha4!$B$1:$C$147,2,0)</f>
        <v>Rodrigo Alvarenga Grabowski</v>
      </c>
      <c r="E114" t="s">
        <v>1324</v>
      </c>
      <c r="F114" t="s">
        <v>542</v>
      </c>
      <c r="G114" t="s">
        <v>12</v>
      </c>
      <c r="H114" t="s">
        <v>13</v>
      </c>
      <c r="I114" t="s">
        <v>1325</v>
      </c>
      <c r="J114" t="s">
        <v>1325</v>
      </c>
      <c r="K114" t="s">
        <v>1326</v>
      </c>
      <c r="L114">
        <v>2723.5</v>
      </c>
      <c r="M114" t="s">
        <v>1327</v>
      </c>
      <c r="N114" t="s">
        <v>1328</v>
      </c>
      <c r="O114" t="str">
        <f t="shared" si="2"/>
        <v>agosto</v>
      </c>
      <c r="P114">
        <f>VLOOKUP(O114,Auxiliar!A:B,2,FALSE)</f>
        <v>8</v>
      </c>
      <c r="Q114">
        <f t="shared" si="3"/>
        <v>2024</v>
      </c>
    </row>
    <row r="115" spans="1:17" x14ac:dyDescent="0.3">
      <c r="A115" t="s">
        <v>1323</v>
      </c>
      <c r="B115" t="s">
        <v>42</v>
      </c>
      <c r="C115" s="3">
        <v>1282485725</v>
      </c>
      <c r="D115" t="str">
        <f>VLOOKUP(C115,Planilha4!$B$1:$C$147,2,0)</f>
        <v>Rodrigo Alvarenga Grabowski</v>
      </c>
      <c r="E115" t="s">
        <v>1324</v>
      </c>
      <c r="F115" t="s">
        <v>542</v>
      </c>
      <c r="G115" t="s">
        <v>12</v>
      </c>
      <c r="H115" t="s">
        <v>13</v>
      </c>
      <c r="I115" t="s">
        <v>1325</v>
      </c>
      <c r="J115" t="s">
        <v>1325</v>
      </c>
      <c r="K115" t="s">
        <v>1326</v>
      </c>
      <c r="L115">
        <v>1776.5</v>
      </c>
      <c r="M115" t="s">
        <v>1329</v>
      </c>
      <c r="N115" t="s">
        <v>1330</v>
      </c>
      <c r="O115" t="str">
        <f t="shared" si="2"/>
        <v>agosto</v>
      </c>
      <c r="P115">
        <f>VLOOKUP(O115,Auxiliar!A:B,2,FALSE)</f>
        <v>8</v>
      </c>
      <c r="Q115">
        <f t="shared" si="3"/>
        <v>2024</v>
      </c>
    </row>
    <row r="116" spans="1:17" x14ac:dyDescent="0.3">
      <c r="A116" t="s">
        <v>1333</v>
      </c>
      <c r="B116" t="s">
        <v>42</v>
      </c>
      <c r="C116" s="3">
        <v>1282485725</v>
      </c>
      <c r="D116" t="str">
        <f>VLOOKUP(C116,Planilha4!$B$1:$C$147,2,0)</f>
        <v>Rodrigo Alvarenga Grabowski</v>
      </c>
      <c r="E116" t="s">
        <v>1334</v>
      </c>
      <c r="F116" t="s">
        <v>264</v>
      </c>
      <c r="G116" t="s">
        <v>12</v>
      </c>
      <c r="H116" t="s">
        <v>13</v>
      </c>
      <c r="I116" t="s">
        <v>1335</v>
      </c>
      <c r="J116" t="s">
        <v>1335</v>
      </c>
      <c r="K116" t="s">
        <v>1336</v>
      </c>
      <c r="L116">
        <v>2250</v>
      </c>
      <c r="M116" t="s">
        <v>1337</v>
      </c>
      <c r="N116" t="s">
        <v>1338</v>
      </c>
      <c r="O116" t="str">
        <f t="shared" si="2"/>
        <v>agosto</v>
      </c>
      <c r="P116">
        <f>VLOOKUP(O116,Auxiliar!A:B,2,FALSE)</f>
        <v>8</v>
      </c>
      <c r="Q116">
        <f t="shared" si="3"/>
        <v>2024</v>
      </c>
    </row>
    <row r="117" spans="1:17" x14ac:dyDescent="0.3">
      <c r="A117" t="s">
        <v>1340</v>
      </c>
      <c r="B117" t="s">
        <v>42</v>
      </c>
      <c r="C117" s="3">
        <v>1282485725</v>
      </c>
      <c r="D117" t="str">
        <f>VLOOKUP(C117,Planilha4!$B$1:$C$147,2,0)</f>
        <v>Rodrigo Alvarenga Grabowski</v>
      </c>
      <c r="E117" t="s">
        <v>1341</v>
      </c>
      <c r="F117" t="s">
        <v>1342</v>
      </c>
      <c r="G117" t="s">
        <v>12</v>
      </c>
      <c r="H117" t="s">
        <v>13</v>
      </c>
      <c r="I117" t="s">
        <v>1326</v>
      </c>
      <c r="J117" t="s">
        <v>1326</v>
      </c>
      <c r="K117" t="s">
        <v>1335</v>
      </c>
      <c r="L117">
        <v>1500</v>
      </c>
      <c r="M117" t="s">
        <v>1343</v>
      </c>
      <c r="N117" t="s">
        <v>1344</v>
      </c>
      <c r="O117" t="str">
        <f t="shared" si="2"/>
        <v>agosto</v>
      </c>
      <c r="P117">
        <f>VLOOKUP(O117,Auxiliar!A:B,2,FALSE)</f>
        <v>8</v>
      </c>
      <c r="Q117">
        <f t="shared" si="3"/>
        <v>2024</v>
      </c>
    </row>
    <row r="118" spans="1:17" x14ac:dyDescent="0.3">
      <c r="A118" t="s">
        <v>59</v>
      </c>
      <c r="B118" t="s">
        <v>42</v>
      </c>
      <c r="C118" s="3">
        <v>1282485725</v>
      </c>
      <c r="D118" t="str">
        <f>VLOOKUP(C118,Planilha4!$B$1:$C$147,2,0)</f>
        <v>Rodrigo Alvarenga Grabowski</v>
      </c>
      <c r="E118" t="s">
        <v>60</v>
      </c>
      <c r="F118" t="s">
        <v>61</v>
      </c>
      <c r="G118" t="s">
        <v>12</v>
      </c>
      <c r="H118" t="s">
        <v>13</v>
      </c>
      <c r="I118" t="s">
        <v>62</v>
      </c>
      <c r="J118" t="s">
        <v>63</v>
      </c>
      <c r="K118" t="s">
        <v>64</v>
      </c>
      <c r="L118">
        <v>2150</v>
      </c>
      <c r="M118" t="s">
        <v>65</v>
      </c>
      <c r="N118" t="s">
        <v>66</v>
      </c>
      <c r="O118" t="str">
        <f t="shared" si="2"/>
        <v>novembro</v>
      </c>
      <c r="P118">
        <f>VLOOKUP(O118,Auxiliar!A:B,2,FALSE)</f>
        <v>11</v>
      </c>
      <c r="Q118">
        <f t="shared" si="3"/>
        <v>2024</v>
      </c>
    </row>
    <row r="119" spans="1:17" x14ac:dyDescent="0.3">
      <c r="A119" t="s">
        <v>1401</v>
      </c>
      <c r="B119" t="s">
        <v>42</v>
      </c>
      <c r="C119" s="3">
        <v>1282485725</v>
      </c>
      <c r="D119" t="str">
        <f>VLOOKUP(C119,Planilha4!$B$1:$C$147,2,0)</f>
        <v>Rodrigo Alvarenga Grabowski</v>
      </c>
      <c r="E119" t="s">
        <v>1202</v>
      </c>
      <c r="G119" t="s">
        <v>1202</v>
      </c>
      <c r="H119" t="s">
        <v>13</v>
      </c>
      <c r="I119" t="s">
        <v>1259</v>
      </c>
      <c r="J119" t="s">
        <v>1260</v>
      </c>
      <c r="K119" t="s">
        <v>1259</v>
      </c>
      <c r="L119">
        <v>427.6</v>
      </c>
      <c r="M119" t="s">
        <v>51</v>
      </c>
      <c r="N119" t="s">
        <v>52</v>
      </c>
      <c r="O119" t="str">
        <f t="shared" si="2"/>
        <v>janeiro</v>
      </c>
      <c r="P119">
        <f>VLOOKUP(O119,Auxiliar!A:B,2,FALSE)</f>
        <v>1</v>
      </c>
      <c r="Q119">
        <f t="shared" si="3"/>
        <v>2025</v>
      </c>
    </row>
    <row r="120" spans="1:17" x14ac:dyDescent="0.3">
      <c r="A120" t="s">
        <v>1410</v>
      </c>
      <c r="B120" t="s">
        <v>42</v>
      </c>
      <c r="C120" s="3">
        <v>1282485725</v>
      </c>
      <c r="D120" t="str">
        <f>VLOOKUP(C120,Planilha4!$B$1:$C$147,2,0)</f>
        <v>Rodrigo Alvarenga Grabowski</v>
      </c>
      <c r="E120" t="s">
        <v>1411</v>
      </c>
      <c r="F120" t="s">
        <v>370</v>
      </c>
      <c r="G120" t="s">
        <v>12</v>
      </c>
      <c r="H120" t="s">
        <v>13</v>
      </c>
      <c r="I120" t="s">
        <v>1292</v>
      </c>
      <c r="J120" t="s">
        <v>1259</v>
      </c>
      <c r="K120" t="s">
        <v>1292</v>
      </c>
      <c r="L120">
        <v>1500</v>
      </c>
      <c r="M120" t="s">
        <v>1412</v>
      </c>
      <c r="N120" t="s">
        <v>1413</v>
      </c>
      <c r="O120" t="str">
        <f t="shared" si="2"/>
        <v>janeiro</v>
      </c>
      <c r="P120">
        <f>VLOOKUP(O120,Auxiliar!A:B,2,FALSE)</f>
        <v>1</v>
      </c>
      <c r="Q120">
        <f t="shared" si="3"/>
        <v>2025</v>
      </c>
    </row>
    <row r="121" spans="1:17" x14ac:dyDescent="0.3">
      <c r="A121" t="s">
        <v>1113</v>
      </c>
      <c r="B121" t="s">
        <v>42</v>
      </c>
      <c r="C121" s="3">
        <v>1282485725</v>
      </c>
      <c r="D121" t="str">
        <f>VLOOKUP(C121,Planilha4!$B$1:$C$147,2,0)</f>
        <v>Rodrigo Alvarenga Grabowski</v>
      </c>
      <c r="E121" t="s">
        <v>1114</v>
      </c>
      <c r="F121" t="s">
        <v>1115</v>
      </c>
      <c r="G121" t="s">
        <v>12</v>
      </c>
      <c r="H121" t="s">
        <v>13</v>
      </c>
      <c r="I121" t="s">
        <v>1414</v>
      </c>
      <c r="J121" t="s">
        <v>1105</v>
      </c>
      <c r="K121" t="s">
        <v>1414</v>
      </c>
      <c r="L121">
        <v>1625</v>
      </c>
      <c r="M121" t="s">
        <v>1116</v>
      </c>
      <c r="N121" t="s">
        <v>1117</v>
      </c>
      <c r="O121" t="str">
        <f t="shared" si="2"/>
        <v>setembro</v>
      </c>
      <c r="P121">
        <f>VLOOKUP(O121,Auxiliar!A:B,2,FALSE)</f>
        <v>9</v>
      </c>
      <c r="Q121">
        <f t="shared" si="3"/>
        <v>2024</v>
      </c>
    </row>
    <row r="122" spans="1:17" x14ac:dyDescent="0.3">
      <c r="A122" t="s">
        <v>1502</v>
      </c>
      <c r="B122" t="s">
        <v>42</v>
      </c>
      <c r="C122" s="3">
        <v>1282485725</v>
      </c>
      <c r="D122" t="str">
        <f>VLOOKUP(C122,Planilha4!$B$1:$C$147,2,0)</f>
        <v>Rodrigo Alvarenga Grabowski</v>
      </c>
      <c r="E122" t="s">
        <v>1503</v>
      </c>
      <c r="F122" t="s">
        <v>427</v>
      </c>
      <c r="G122" t="s">
        <v>12</v>
      </c>
      <c r="H122" t="s">
        <v>13</v>
      </c>
      <c r="I122" t="s">
        <v>1490</v>
      </c>
      <c r="J122" t="s">
        <v>1490</v>
      </c>
      <c r="K122" t="s">
        <v>1173</v>
      </c>
      <c r="L122">
        <v>2850</v>
      </c>
      <c r="M122" t="s">
        <v>1504</v>
      </c>
      <c r="N122" t="s">
        <v>1505</v>
      </c>
      <c r="O122" t="str">
        <f t="shared" si="2"/>
        <v>dezembro</v>
      </c>
      <c r="P122">
        <f>VLOOKUP(O122,Auxiliar!A:B,2,FALSE)</f>
        <v>12</v>
      </c>
      <c r="Q122">
        <f t="shared" si="3"/>
        <v>2024</v>
      </c>
    </row>
    <row r="123" spans="1:17" x14ac:dyDescent="0.3">
      <c r="A123" t="s">
        <v>1627</v>
      </c>
      <c r="B123" t="s">
        <v>42</v>
      </c>
      <c r="C123" s="3">
        <v>1282485725</v>
      </c>
      <c r="D123" t="str">
        <f>VLOOKUP(C123,Planilha4!$B$1:$C$147,2,0)</f>
        <v>Rodrigo Alvarenga Grabowski</v>
      </c>
      <c r="E123" t="s">
        <v>1628</v>
      </c>
      <c r="F123" t="s">
        <v>671</v>
      </c>
      <c r="G123" t="s">
        <v>12</v>
      </c>
      <c r="H123" t="s">
        <v>13</v>
      </c>
      <c r="I123" t="s">
        <v>1267</v>
      </c>
      <c r="J123" t="s">
        <v>1616</v>
      </c>
      <c r="K123" t="s">
        <v>1267</v>
      </c>
      <c r="L123">
        <v>1750</v>
      </c>
      <c r="M123" t="s">
        <v>1629</v>
      </c>
      <c r="N123" t="s">
        <v>1630</v>
      </c>
      <c r="O123" t="str">
        <f t="shared" si="2"/>
        <v>janeiro</v>
      </c>
      <c r="P123">
        <f>VLOOKUP(O123,Auxiliar!A:B,2,FALSE)</f>
        <v>1</v>
      </c>
      <c r="Q123">
        <f t="shared" si="3"/>
        <v>2025</v>
      </c>
    </row>
    <row r="124" spans="1:17" x14ac:dyDescent="0.3">
      <c r="A124" t="s">
        <v>1493</v>
      </c>
      <c r="B124" t="s">
        <v>42</v>
      </c>
      <c r="C124" s="3">
        <v>1282485725</v>
      </c>
      <c r="D124" t="str">
        <f>VLOOKUP(C124,Planilha4!$B$1:$C$147,2,0)</f>
        <v>Rodrigo Alvarenga Grabowski</v>
      </c>
      <c r="E124" t="s">
        <v>1494</v>
      </c>
      <c r="F124" t="s">
        <v>1495</v>
      </c>
      <c r="G124" t="s">
        <v>12</v>
      </c>
      <c r="H124" t="s">
        <v>13</v>
      </c>
      <c r="I124" t="s">
        <v>1469</v>
      </c>
      <c r="J124" t="s">
        <v>1443</v>
      </c>
      <c r="K124" t="s">
        <v>1469</v>
      </c>
      <c r="L124">
        <v>1700</v>
      </c>
      <c r="M124" t="s">
        <v>1496</v>
      </c>
      <c r="N124" t="s">
        <v>1497</v>
      </c>
      <c r="O124" t="str">
        <f t="shared" si="2"/>
        <v>fevereiro</v>
      </c>
      <c r="P124">
        <f>VLOOKUP(O124,Auxiliar!A:B,2,FALSE)</f>
        <v>2</v>
      </c>
      <c r="Q124">
        <f t="shared" si="3"/>
        <v>2025</v>
      </c>
    </row>
    <row r="125" spans="1:17" x14ac:dyDescent="0.3">
      <c r="A125" t="s">
        <v>1657</v>
      </c>
      <c r="B125" t="s">
        <v>42</v>
      </c>
      <c r="C125" s="3">
        <v>1282485725</v>
      </c>
      <c r="D125" t="str">
        <f>VLOOKUP(C125,Planilha4!$B$1:$C$147,2,0)</f>
        <v>Rodrigo Alvarenga Grabowski</v>
      </c>
      <c r="E125" t="s">
        <v>1658</v>
      </c>
      <c r="F125" t="s">
        <v>1225</v>
      </c>
      <c r="G125" t="s">
        <v>12</v>
      </c>
      <c r="H125" t="s">
        <v>13</v>
      </c>
      <c r="I125" t="s">
        <v>1509</v>
      </c>
      <c r="J125" t="s">
        <v>1509</v>
      </c>
      <c r="K125" t="s">
        <v>1490</v>
      </c>
      <c r="L125">
        <v>943.4</v>
      </c>
      <c r="M125" t="s">
        <v>51</v>
      </c>
      <c r="N125" t="s">
        <v>52</v>
      </c>
      <c r="O125" t="str">
        <f t="shared" si="2"/>
        <v>dezembro</v>
      </c>
      <c r="P125">
        <f>VLOOKUP(O125,Auxiliar!A:B,2,FALSE)</f>
        <v>12</v>
      </c>
      <c r="Q125">
        <f t="shared" si="3"/>
        <v>2024</v>
      </c>
    </row>
    <row r="126" spans="1:17" x14ac:dyDescent="0.3">
      <c r="A126" t="s">
        <v>1760</v>
      </c>
      <c r="B126" t="s">
        <v>42</v>
      </c>
      <c r="C126" s="3">
        <v>1282485725</v>
      </c>
      <c r="D126" t="str">
        <f>VLOOKUP(C126,Planilha4!$B$1:$C$147,2,0)</f>
        <v>Rodrigo Alvarenga Grabowski</v>
      </c>
      <c r="E126" t="s">
        <v>1224</v>
      </c>
      <c r="F126" t="s">
        <v>1761</v>
      </c>
      <c r="G126" t="s">
        <v>12</v>
      </c>
      <c r="H126" t="s">
        <v>13</v>
      </c>
      <c r="I126" t="s">
        <v>1698</v>
      </c>
      <c r="J126" t="s">
        <v>1745</v>
      </c>
      <c r="K126" t="s">
        <v>1698</v>
      </c>
      <c r="L126">
        <v>3750</v>
      </c>
      <c r="M126" t="s">
        <v>1762</v>
      </c>
      <c r="N126" t="s">
        <v>1763</v>
      </c>
      <c r="O126" t="str">
        <f t="shared" si="2"/>
        <v>março</v>
      </c>
      <c r="P126">
        <f>VLOOKUP(O126,Auxiliar!A:B,2,FALSE)</f>
        <v>3</v>
      </c>
      <c r="Q126">
        <f t="shared" si="3"/>
        <v>2025</v>
      </c>
    </row>
    <row r="127" spans="1:17" x14ac:dyDescent="0.3">
      <c r="A127" s="1"/>
      <c r="B127" s="1"/>
      <c r="C127" s="3"/>
      <c r="E127" s="1"/>
      <c r="F127" s="1"/>
      <c r="G127" s="1"/>
      <c r="H127" s="1"/>
      <c r="I127" s="1"/>
      <c r="L127" s="1"/>
      <c r="M127" s="1"/>
      <c r="N127" s="1"/>
    </row>
    <row r="128" spans="1:17" x14ac:dyDescent="0.3">
      <c r="A128" s="1"/>
      <c r="B128" s="1"/>
      <c r="C128" s="3"/>
      <c r="E128" s="1"/>
      <c r="F128" s="1"/>
      <c r="G128" s="1"/>
      <c r="H128" s="1"/>
      <c r="I128" s="1"/>
      <c r="L128" s="1"/>
      <c r="M128" s="1"/>
      <c r="N128" s="1"/>
    </row>
    <row r="129" spans="1:17" x14ac:dyDescent="0.3">
      <c r="A129" t="s">
        <v>1792</v>
      </c>
      <c r="B129" t="s">
        <v>42</v>
      </c>
      <c r="C129" s="3">
        <v>1282485725</v>
      </c>
      <c r="D129" t="str">
        <f>VLOOKUP(C129,Planilha4!$B$1:$C$147,2,0)</f>
        <v>Rodrigo Alvarenga Grabowski</v>
      </c>
      <c r="E129" t="s">
        <v>1793</v>
      </c>
      <c r="F129" t="s">
        <v>1794</v>
      </c>
      <c r="G129" t="s">
        <v>12</v>
      </c>
      <c r="H129" t="s">
        <v>13</v>
      </c>
      <c r="I129" t="s">
        <v>1499</v>
      </c>
      <c r="J129" t="s">
        <v>1800</v>
      </c>
      <c r="K129" t="s">
        <v>1499</v>
      </c>
      <c r="L129">
        <v>2555</v>
      </c>
      <c r="M129" t="s">
        <v>1801</v>
      </c>
      <c r="N129" t="s">
        <v>1802</v>
      </c>
      <c r="O129" t="str">
        <f t="shared" ref="O129:O192" si="4">TEXT(J129,"mmmm")</f>
        <v>março</v>
      </c>
      <c r="P129">
        <f>VLOOKUP(O129,Auxiliar!A:B,2,FALSE)</f>
        <v>3</v>
      </c>
      <c r="Q129">
        <f t="shared" si="3"/>
        <v>2025</v>
      </c>
    </row>
    <row r="130" spans="1:17" x14ac:dyDescent="0.3">
      <c r="A130" t="s">
        <v>138</v>
      </c>
      <c r="B130" t="s">
        <v>202</v>
      </c>
      <c r="C130" s="3">
        <v>1289493766</v>
      </c>
      <c r="D130" t="str">
        <f>VLOOKUP(C130,Planilha4!$B$1:$C$147,2,0)</f>
        <v>Karla Pereira de Aquino Souza</v>
      </c>
      <c r="E130" t="s">
        <v>139</v>
      </c>
      <c r="F130" t="s">
        <v>140</v>
      </c>
      <c r="G130" t="s">
        <v>22</v>
      </c>
      <c r="H130" t="s">
        <v>13</v>
      </c>
      <c r="I130" t="s">
        <v>77</v>
      </c>
      <c r="J130" t="s">
        <v>50</v>
      </c>
      <c r="K130" t="s">
        <v>56</v>
      </c>
      <c r="L130">
        <v>674.8</v>
      </c>
      <c r="M130" t="s">
        <v>51</v>
      </c>
      <c r="N130" t="s">
        <v>52</v>
      </c>
      <c r="O130" t="str">
        <f t="shared" si="4"/>
        <v>novembro</v>
      </c>
      <c r="P130">
        <f>VLOOKUP(O130,Auxiliar!A:B,2,FALSE)</f>
        <v>11</v>
      </c>
      <c r="Q130">
        <f t="shared" si="3"/>
        <v>2024</v>
      </c>
    </row>
    <row r="131" spans="1:17" x14ac:dyDescent="0.3">
      <c r="A131" t="s">
        <v>842</v>
      </c>
      <c r="B131" t="s">
        <v>202</v>
      </c>
      <c r="C131" s="3">
        <v>1289493766</v>
      </c>
      <c r="D131" t="str">
        <f>VLOOKUP(C131,Planilha4!$B$1:$C$147,2,0)</f>
        <v>Karla Pereira de Aquino Souza</v>
      </c>
      <c r="E131" t="s">
        <v>717</v>
      </c>
      <c r="F131" t="s">
        <v>843</v>
      </c>
      <c r="G131" t="s">
        <v>12</v>
      </c>
      <c r="H131" t="s">
        <v>13</v>
      </c>
      <c r="I131" t="s">
        <v>840</v>
      </c>
      <c r="J131" t="s">
        <v>840</v>
      </c>
      <c r="K131" t="s">
        <v>841</v>
      </c>
      <c r="L131">
        <v>9811.36</v>
      </c>
      <c r="M131" t="s">
        <v>51</v>
      </c>
      <c r="N131" t="s">
        <v>52</v>
      </c>
      <c r="O131" t="str">
        <f t="shared" si="4"/>
        <v>setembro</v>
      </c>
      <c r="P131">
        <f>VLOOKUP(O131,Auxiliar!A:B,2,FALSE)</f>
        <v>9</v>
      </c>
      <c r="Q131">
        <f t="shared" ref="Q131:Q194" si="5">YEAR(J131)</f>
        <v>2024</v>
      </c>
    </row>
    <row r="132" spans="1:17" x14ac:dyDescent="0.3">
      <c r="A132" t="s">
        <v>887</v>
      </c>
      <c r="B132" t="s">
        <v>202</v>
      </c>
      <c r="C132" s="3">
        <v>1289493766</v>
      </c>
      <c r="D132" t="str">
        <f>VLOOKUP(C132,Planilha4!$B$1:$C$147,2,0)</f>
        <v>Karla Pereira de Aquino Souza</v>
      </c>
      <c r="E132" t="s">
        <v>687</v>
      </c>
      <c r="F132" t="s">
        <v>888</v>
      </c>
      <c r="G132" t="s">
        <v>12</v>
      </c>
      <c r="H132" t="s">
        <v>13</v>
      </c>
      <c r="I132" t="s">
        <v>889</v>
      </c>
      <c r="J132" t="s">
        <v>890</v>
      </c>
      <c r="K132" t="s">
        <v>889</v>
      </c>
      <c r="L132">
        <v>4800</v>
      </c>
      <c r="M132" t="s">
        <v>891</v>
      </c>
      <c r="N132" t="s">
        <v>892</v>
      </c>
      <c r="O132" t="str">
        <f t="shared" si="4"/>
        <v>outubro</v>
      </c>
      <c r="P132">
        <f>VLOOKUP(O132,Auxiliar!A:B,2,FALSE)</f>
        <v>10</v>
      </c>
      <c r="Q132">
        <f t="shared" si="5"/>
        <v>2024</v>
      </c>
    </row>
    <row r="133" spans="1:17" x14ac:dyDescent="0.3">
      <c r="A133" t="s">
        <v>18</v>
      </c>
      <c r="B133" t="s">
        <v>33</v>
      </c>
      <c r="C133" s="3">
        <v>1294409735</v>
      </c>
      <c r="D133" t="str">
        <f>VLOOKUP(C133,Planilha4!$B$1:$C$147,2,0)</f>
        <v>Alexsander Fernandes Dos Santos</v>
      </c>
      <c r="E133" t="s">
        <v>20</v>
      </c>
      <c r="F133" t="s">
        <v>21</v>
      </c>
      <c r="G133" t="s">
        <v>22</v>
      </c>
      <c r="H133" t="s">
        <v>13</v>
      </c>
      <c r="I133" t="s">
        <v>23</v>
      </c>
      <c r="J133" t="s">
        <v>24</v>
      </c>
      <c r="K133" t="s">
        <v>23</v>
      </c>
      <c r="L133">
        <v>1616.55</v>
      </c>
      <c r="M133" t="s">
        <v>25</v>
      </c>
      <c r="N133" t="s">
        <v>26</v>
      </c>
      <c r="O133" t="str">
        <f t="shared" si="4"/>
        <v>outubro</v>
      </c>
      <c r="P133">
        <f>VLOOKUP(O133,Auxiliar!A:B,2,FALSE)</f>
        <v>10</v>
      </c>
      <c r="Q133">
        <f t="shared" si="5"/>
        <v>2024</v>
      </c>
    </row>
    <row r="134" spans="1:17" x14ac:dyDescent="0.3">
      <c r="A134" t="s">
        <v>126</v>
      </c>
      <c r="B134" t="s">
        <v>33</v>
      </c>
      <c r="C134" s="3">
        <v>1294409735</v>
      </c>
      <c r="D134" t="str">
        <f>VLOOKUP(C134,Planilha4!$B$1:$C$147,2,0)</f>
        <v>Alexsander Fernandes Dos Santos</v>
      </c>
      <c r="E134" t="s">
        <v>127</v>
      </c>
      <c r="F134" t="s">
        <v>11</v>
      </c>
      <c r="G134" t="s">
        <v>85</v>
      </c>
      <c r="H134" t="s">
        <v>13</v>
      </c>
      <c r="I134" t="s">
        <v>114</v>
      </c>
      <c r="J134" t="s">
        <v>71</v>
      </c>
      <c r="K134" t="s">
        <v>114</v>
      </c>
      <c r="L134">
        <v>5692.44</v>
      </c>
      <c r="M134" t="s">
        <v>51</v>
      </c>
      <c r="N134" t="s">
        <v>128</v>
      </c>
      <c r="O134" t="str">
        <f t="shared" si="4"/>
        <v>março</v>
      </c>
      <c r="P134">
        <f>VLOOKUP(O134,Auxiliar!A:B,2,FALSE)</f>
        <v>3</v>
      </c>
      <c r="Q134">
        <f t="shared" si="5"/>
        <v>2024</v>
      </c>
    </row>
    <row r="135" spans="1:17" x14ac:dyDescent="0.3">
      <c r="A135" t="s">
        <v>441</v>
      </c>
      <c r="B135" t="s">
        <v>33</v>
      </c>
      <c r="C135" s="3">
        <v>1294409735</v>
      </c>
      <c r="D135" t="str">
        <f>VLOOKUP(C135,Planilha4!$B$1:$C$147,2,0)</f>
        <v>Alexsander Fernandes Dos Santos</v>
      </c>
      <c r="E135" t="s">
        <v>442</v>
      </c>
      <c r="F135" t="s">
        <v>443</v>
      </c>
      <c r="G135" t="s">
        <v>12</v>
      </c>
      <c r="H135" t="s">
        <v>13</v>
      </c>
      <c r="I135" t="s">
        <v>444</v>
      </c>
      <c r="J135" t="s">
        <v>444</v>
      </c>
      <c r="K135" t="s">
        <v>445</v>
      </c>
      <c r="L135">
        <v>1500</v>
      </c>
      <c r="M135" t="s">
        <v>446</v>
      </c>
      <c r="N135" t="s">
        <v>447</v>
      </c>
      <c r="O135" t="str">
        <f t="shared" si="4"/>
        <v>junho</v>
      </c>
      <c r="P135">
        <f>VLOOKUP(O135,Auxiliar!A:B,2,FALSE)</f>
        <v>6</v>
      </c>
      <c r="Q135">
        <f t="shared" si="5"/>
        <v>2024</v>
      </c>
    </row>
    <row r="136" spans="1:17" x14ac:dyDescent="0.3">
      <c r="A136" t="s">
        <v>502</v>
      </c>
      <c r="B136" t="s">
        <v>33</v>
      </c>
      <c r="C136" s="3">
        <v>1294409735</v>
      </c>
      <c r="D136" t="str">
        <f>VLOOKUP(C136,Planilha4!$B$1:$C$147,2,0)</f>
        <v>Alexsander Fernandes Dos Santos</v>
      </c>
      <c r="E136" t="s">
        <v>432</v>
      </c>
      <c r="G136" t="s">
        <v>85</v>
      </c>
      <c r="H136" t="s">
        <v>13</v>
      </c>
      <c r="I136" t="s">
        <v>488</v>
      </c>
      <c r="J136" t="s">
        <v>489</v>
      </c>
      <c r="K136" t="s">
        <v>488</v>
      </c>
      <c r="L136">
        <v>7750</v>
      </c>
      <c r="M136" t="s">
        <v>503</v>
      </c>
      <c r="N136" t="s">
        <v>504</v>
      </c>
      <c r="O136" t="str">
        <f t="shared" si="4"/>
        <v>junho</v>
      </c>
      <c r="P136">
        <f>VLOOKUP(O136,Auxiliar!A:B,2,FALSE)</f>
        <v>6</v>
      </c>
      <c r="Q136">
        <f t="shared" si="5"/>
        <v>2024</v>
      </c>
    </row>
    <row r="137" spans="1:17" x14ac:dyDescent="0.3">
      <c r="A137" t="s">
        <v>561</v>
      </c>
      <c r="B137" t="s">
        <v>33</v>
      </c>
      <c r="C137" s="3">
        <v>1294409735</v>
      </c>
      <c r="D137" t="str">
        <f>VLOOKUP(C137,Planilha4!$B$1:$C$147,2,0)</f>
        <v>Alexsander Fernandes Dos Santos</v>
      </c>
      <c r="E137" t="s">
        <v>563</v>
      </c>
      <c r="F137" t="s">
        <v>564</v>
      </c>
      <c r="G137" t="s">
        <v>12</v>
      </c>
      <c r="H137" t="s">
        <v>13</v>
      </c>
      <c r="I137" t="s">
        <v>565</v>
      </c>
      <c r="J137" t="s">
        <v>536</v>
      </c>
      <c r="K137" t="s">
        <v>565</v>
      </c>
      <c r="L137">
        <v>1000</v>
      </c>
      <c r="M137" t="s">
        <v>566</v>
      </c>
      <c r="N137" t="s">
        <v>567</v>
      </c>
      <c r="O137" t="str">
        <f t="shared" si="4"/>
        <v>julho</v>
      </c>
      <c r="P137">
        <f>VLOOKUP(O137,Auxiliar!A:B,2,FALSE)</f>
        <v>7</v>
      </c>
      <c r="Q137">
        <f t="shared" si="5"/>
        <v>2024</v>
      </c>
    </row>
    <row r="138" spans="1:17" x14ac:dyDescent="0.3">
      <c r="A138" t="s">
        <v>119</v>
      </c>
      <c r="B138" t="s">
        <v>33</v>
      </c>
      <c r="C138" s="3">
        <v>1294409735</v>
      </c>
      <c r="D138" t="str">
        <f>VLOOKUP(C138,Planilha4!$B$1:$C$147,2,0)</f>
        <v>Alexsander Fernandes Dos Santos</v>
      </c>
      <c r="E138" t="s">
        <v>121</v>
      </c>
      <c r="F138" t="s">
        <v>122</v>
      </c>
      <c r="G138" t="s">
        <v>12</v>
      </c>
      <c r="H138" t="s">
        <v>13</v>
      </c>
      <c r="I138" t="s">
        <v>123</v>
      </c>
      <c r="J138" t="s">
        <v>123</v>
      </c>
      <c r="K138" t="s">
        <v>62</v>
      </c>
      <c r="L138">
        <v>1750</v>
      </c>
      <c r="M138" t="s">
        <v>124</v>
      </c>
      <c r="N138" t="s">
        <v>125</v>
      </c>
      <c r="O138" t="str">
        <f t="shared" si="4"/>
        <v>novembro</v>
      </c>
      <c r="P138">
        <f>VLOOKUP(O138,Auxiliar!A:B,2,FALSE)</f>
        <v>11</v>
      </c>
      <c r="Q138">
        <f t="shared" si="5"/>
        <v>2024</v>
      </c>
    </row>
    <row r="139" spans="1:17" x14ac:dyDescent="0.3">
      <c r="A139" t="s">
        <v>762</v>
      </c>
      <c r="B139" t="s">
        <v>33</v>
      </c>
      <c r="C139" s="3">
        <v>1294409735</v>
      </c>
      <c r="D139" t="str">
        <f>VLOOKUP(C139,Planilha4!$B$1:$C$147,2,0)</f>
        <v>Alexsander Fernandes Dos Santos</v>
      </c>
      <c r="E139" t="s">
        <v>763</v>
      </c>
      <c r="F139" t="s">
        <v>764</v>
      </c>
      <c r="G139" t="s">
        <v>12</v>
      </c>
      <c r="H139" t="s">
        <v>13</v>
      </c>
      <c r="I139" t="s">
        <v>765</v>
      </c>
      <c r="J139" t="s">
        <v>760</v>
      </c>
      <c r="K139" t="s">
        <v>761</v>
      </c>
      <c r="L139">
        <v>2150</v>
      </c>
      <c r="M139" t="s">
        <v>766</v>
      </c>
      <c r="N139" t="s">
        <v>767</v>
      </c>
      <c r="O139" t="str">
        <f t="shared" si="4"/>
        <v>agosto</v>
      </c>
      <c r="P139">
        <f>VLOOKUP(O139,Auxiliar!A:B,2,FALSE)</f>
        <v>8</v>
      </c>
      <c r="Q139">
        <f t="shared" si="5"/>
        <v>2024</v>
      </c>
    </row>
    <row r="140" spans="1:17" x14ac:dyDescent="0.3">
      <c r="A140" t="s">
        <v>768</v>
      </c>
      <c r="B140" t="s">
        <v>33</v>
      </c>
      <c r="C140" s="3">
        <v>1294409735</v>
      </c>
      <c r="D140" t="str">
        <f>VLOOKUP(C140,Planilha4!$B$1:$C$147,2,0)</f>
        <v>Alexsander Fernandes Dos Santos</v>
      </c>
      <c r="E140" t="s">
        <v>769</v>
      </c>
      <c r="F140" t="s">
        <v>770</v>
      </c>
      <c r="G140" t="s">
        <v>12</v>
      </c>
      <c r="H140" t="s">
        <v>13</v>
      </c>
      <c r="I140" t="s">
        <v>151</v>
      </c>
      <c r="J140" t="s">
        <v>151</v>
      </c>
      <c r="K140" t="s">
        <v>152</v>
      </c>
      <c r="L140">
        <v>7500</v>
      </c>
      <c r="M140" t="s">
        <v>771</v>
      </c>
      <c r="N140" t="s">
        <v>772</v>
      </c>
      <c r="O140" t="str">
        <f t="shared" si="4"/>
        <v>novembro</v>
      </c>
      <c r="P140">
        <f>VLOOKUP(O140,Auxiliar!A:B,2,FALSE)</f>
        <v>11</v>
      </c>
      <c r="Q140">
        <f t="shared" si="5"/>
        <v>2024</v>
      </c>
    </row>
    <row r="141" spans="1:17" x14ac:dyDescent="0.3">
      <c r="A141" t="s">
        <v>804</v>
      </c>
      <c r="B141" t="s">
        <v>33</v>
      </c>
      <c r="C141" s="3">
        <v>1294409735</v>
      </c>
      <c r="D141" t="str">
        <f>VLOOKUP(C141,Planilha4!$B$1:$C$147,2,0)</f>
        <v>Alexsander Fernandes Dos Santos</v>
      </c>
      <c r="E141" t="s">
        <v>805</v>
      </c>
      <c r="F141" t="s">
        <v>776</v>
      </c>
      <c r="G141" t="s">
        <v>12</v>
      </c>
      <c r="H141" t="s">
        <v>13</v>
      </c>
      <c r="I141" t="s">
        <v>801</v>
      </c>
      <c r="J141" t="s">
        <v>801</v>
      </c>
      <c r="K141" t="s">
        <v>806</v>
      </c>
      <c r="L141">
        <v>13350</v>
      </c>
      <c r="M141" t="s">
        <v>51</v>
      </c>
      <c r="N141" t="s">
        <v>52</v>
      </c>
      <c r="O141" t="str">
        <f t="shared" si="4"/>
        <v>setembro</v>
      </c>
      <c r="P141">
        <f>VLOOKUP(O141,Auxiliar!A:B,2,FALSE)</f>
        <v>9</v>
      </c>
      <c r="Q141">
        <f t="shared" si="5"/>
        <v>2024</v>
      </c>
    </row>
    <row r="142" spans="1:17" x14ac:dyDescent="0.3">
      <c r="A142" t="s">
        <v>815</v>
      </c>
      <c r="B142" t="s">
        <v>33</v>
      </c>
      <c r="C142" s="3">
        <v>1294409735</v>
      </c>
      <c r="D142" t="str">
        <f>VLOOKUP(C142,Planilha4!$B$1:$C$147,2,0)</f>
        <v>Alexsander Fernandes Dos Santos</v>
      </c>
      <c r="E142" t="s">
        <v>816</v>
      </c>
      <c r="F142" t="s">
        <v>500</v>
      </c>
      <c r="G142" t="s">
        <v>12</v>
      </c>
      <c r="H142" t="s">
        <v>13</v>
      </c>
      <c r="I142" t="s">
        <v>817</v>
      </c>
      <c r="J142" t="s">
        <v>817</v>
      </c>
      <c r="K142" t="s">
        <v>818</v>
      </c>
      <c r="L142">
        <v>1175</v>
      </c>
      <c r="M142" t="s">
        <v>819</v>
      </c>
      <c r="N142" t="s">
        <v>820</v>
      </c>
      <c r="O142" t="str">
        <f t="shared" si="4"/>
        <v>outubro</v>
      </c>
      <c r="P142">
        <f>VLOOKUP(O142,Auxiliar!A:B,2,FALSE)</f>
        <v>10</v>
      </c>
      <c r="Q142">
        <f t="shared" si="5"/>
        <v>2024</v>
      </c>
    </row>
    <row r="143" spans="1:17" x14ac:dyDescent="0.3">
      <c r="A143" s="1"/>
      <c r="B143" s="1"/>
      <c r="C143" s="3"/>
      <c r="E143" s="1"/>
      <c r="F143" s="1"/>
      <c r="G143" s="1"/>
      <c r="H143" s="1"/>
      <c r="I143" s="1"/>
      <c r="L143" s="1"/>
      <c r="M143" s="1"/>
      <c r="N143" s="1"/>
    </row>
    <row r="144" spans="1:17" x14ac:dyDescent="0.3">
      <c r="A144" t="s">
        <v>979</v>
      </c>
      <c r="B144" t="s">
        <v>33</v>
      </c>
      <c r="C144" s="3">
        <v>1294409735</v>
      </c>
      <c r="D144" t="str">
        <f>VLOOKUP(C144,Planilha4!$B$1:$C$147,2,0)</f>
        <v>Alexsander Fernandes Dos Santos</v>
      </c>
      <c r="E144" t="s">
        <v>980</v>
      </c>
      <c r="F144" t="s">
        <v>981</v>
      </c>
      <c r="G144" t="s">
        <v>12</v>
      </c>
      <c r="H144" t="s">
        <v>13</v>
      </c>
      <c r="I144" t="s">
        <v>977</v>
      </c>
      <c r="J144" t="s">
        <v>977</v>
      </c>
      <c r="K144" t="s">
        <v>978</v>
      </c>
      <c r="L144">
        <v>11438.28</v>
      </c>
      <c r="M144" t="s">
        <v>51</v>
      </c>
      <c r="N144" t="s">
        <v>52</v>
      </c>
      <c r="O144" t="str">
        <f t="shared" si="4"/>
        <v>julho</v>
      </c>
      <c r="P144">
        <f>VLOOKUP(O144,Auxiliar!A:B,2,FALSE)</f>
        <v>7</v>
      </c>
      <c r="Q144">
        <f t="shared" si="5"/>
        <v>2024</v>
      </c>
    </row>
    <row r="145" spans="1:17" x14ac:dyDescent="0.3">
      <c r="A145" t="s">
        <v>942</v>
      </c>
      <c r="B145" t="s">
        <v>33</v>
      </c>
      <c r="C145" s="3">
        <v>1294409735</v>
      </c>
      <c r="D145" t="str">
        <f>VLOOKUP(C145,Planilha4!$B$1:$C$147,2,0)</f>
        <v>Alexsander Fernandes Dos Santos</v>
      </c>
      <c r="E145" t="s">
        <v>904</v>
      </c>
      <c r="F145" t="s">
        <v>943</v>
      </c>
      <c r="G145" t="s">
        <v>85</v>
      </c>
      <c r="H145" t="s">
        <v>13</v>
      </c>
      <c r="I145" t="s">
        <v>1008</v>
      </c>
      <c r="J145" t="s">
        <v>1007</v>
      </c>
      <c r="K145" t="s">
        <v>1008</v>
      </c>
      <c r="L145">
        <v>3250</v>
      </c>
      <c r="M145" t="s">
        <v>944</v>
      </c>
      <c r="N145" t="s">
        <v>945</v>
      </c>
      <c r="O145" t="str">
        <f t="shared" si="4"/>
        <v>outubro</v>
      </c>
      <c r="P145">
        <f>VLOOKUP(O145,Auxiliar!A:B,2,FALSE)</f>
        <v>10</v>
      </c>
      <c r="Q145">
        <f t="shared" si="5"/>
        <v>2024</v>
      </c>
    </row>
    <row r="146" spans="1:17" x14ac:dyDescent="0.3">
      <c r="A146" t="s">
        <v>1223</v>
      </c>
      <c r="B146" t="s">
        <v>33</v>
      </c>
      <c r="C146" s="3">
        <v>1294409735</v>
      </c>
      <c r="D146" t="str">
        <f>VLOOKUP(C146,Planilha4!$B$1:$C$147,2,0)</f>
        <v>Alexsander Fernandes Dos Santos</v>
      </c>
      <c r="E146" t="s">
        <v>1224</v>
      </c>
      <c r="F146" t="s">
        <v>1225</v>
      </c>
      <c r="G146" t="s">
        <v>12</v>
      </c>
      <c r="H146" t="s">
        <v>13</v>
      </c>
      <c r="I146" t="s">
        <v>1226</v>
      </c>
      <c r="J146" t="s">
        <v>1227</v>
      </c>
      <c r="K146" t="s">
        <v>1226</v>
      </c>
      <c r="L146">
        <v>2625</v>
      </c>
      <c r="M146" t="s">
        <v>1228</v>
      </c>
      <c r="N146" t="s">
        <v>1229</v>
      </c>
      <c r="O146" t="str">
        <f t="shared" si="4"/>
        <v>janeiro</v>
      </c>
      <c r="P146">
        <f>VLOOKUP(O146,Auxiliar!A:B,2,FALSE)</f>
        <v>1</v>
      </c>
      <c r="Q146">
        <f t="shared" si="5"/>
        <v>2025</v>
      </c>
    </row>
    <row r="147" spans="1:17" x14ac:dyDescent="0.3">
      <c r="A147" t="s">
        <v>1396</v>
      </c>
      <c r="B147" t="s">
        <v>33</v>
      </c>
      <c r="C147" s="3">
        <v>1294409735</v>
      </c>
      <c r="D147" t="str">
        <f>VLOOKUP(C147,Planilha4!$B$1:$C$147,2,0)</f>
        <v>Alexsander Fernandes Dos Santos</v>
      </c>
      <c r="E147" t="s">
        <v>1397</v>
      </c>
      <c r="F147" t="s">
        <v>948</v>
      </c>
      <c r="G147" t="s">
        <v>1397</v>
      </c>
      <c r="H147" t="s">
        <v>13</v>
      </c>
      <c r="I147" t="s">
        <v>1398</v>
      </c>
      <c r="J147" t="s">
        <v>1253</v>
      </c>
      <c r="K147" t="s">
        <v>1399</v>
      </c>
      <c r="L147">
        <v>1750</v>
      </c>
      <c r="M147" t="s">
        <v>25</v>
      </c>
      <c r="N147" t="s">
        <v>1060</v>
      </c>
      <c r="O147" t="str">
        <f t="shared" si="4"/>
        <v>janeiro</v>
      </c>
      <c r="P147">
        <f>VLOOKUP(O147,Auxiliar!A:B,2,FALSE)</f>
        <v>1</v>
      </c>
      <c r="Q147">
        <f t="shared" si="5"/>
        <v>2025</v>
      </c>
    </row>
    <row r="148" spans="1:17" x14ac:dyDescent="0.3">
      <c r="A148" t="s">
        <v>1422</v>
      </c>
      <c r="B148" t="s">
        <v>33</v>
      </c>
      <c r="C148" s="3">
        <v>1294409735</v>
      </c>
      <c r="D148" t="str">
        <f>VLOOKUP(C148,Planilha4!$B$1:$C$147,2,0)</f>
        <v>Alexsander Fernandes Dos Santos</v>
      </c>
      <c r="E148" t="s">
        <v>899</v>
      </c>
      <c r="F148" t="s">
        <v>1033</v>
      </c>
      <c r="G148" t="s">
        <v>12</v>
      </c>
      <c r="H148" t="s">
        <v>13</v>
      </c>
      <c r="I148" t="s">
        <v>1105</v>
      </c>
      <c r="J148" t="s">
        <v>1105</v>
      </c>
      <c r="K148" t="s">
        <v>1414</v>
      </c>
      <c r="L148">
        <v>4075</v>
      </c>
      <c r="M148" t="s">
        <v>51</v>
      </c>
      <c r="N148" t="s">
        <v>52</v>
      </c>
      <c r="O148" t="str">
        <f t="shared" si="4"/>
        <v>setembro</v>
      </c>
      <c r="P148">
        <f>VLOOKUP(O148,Auxiliar!A:B,2,FALSE)</f>
        <v>9</v>
      </c>
      <c r="Q148">
        <f t="shared" si="5"/>
        <v>2024</v>
      </c>
    </row>
    <row r="149" spans="1:17" x14ac:dyDescent="0.3">
      <c r="A149" t="s">
        <v>1476</v>
      </c>
      <c r="B149" t="s">
        <v>33</v>
      </c>
      <c r="C149" s="3">
        <v>1294409735</v>
      </c>
      <c r="D149" t="str">
        <f>VLOOKUP(C149,Planilha4!$B$1:$C$147,2,0)</f>
        <v>Alexsander Fernandes Dos Santos</v>
      </c>
      <c r="E149" t="s">
        <v>1478</v>
      </c>
      <c r="F149" t="s">
        <v>1479</v>
      </c>
      <c r="G149" t="s">
        <v>12</v>
      </c>
      <c r="H149" t="s">
        <v>13</v>
      </c>
      <c r="I149" t="s">
        <v>1442</v>
      </c>
      <c r="J149" t="s">
        <v>1426</v>
      </c>
      <c r="K149" t="s">
        <v>1442</v>
      </c>
      <c r="L149">
        <v>2002.06</v>
      </c>
      <c r="M149" t="s">
        <v>51</v>
      </c>
      <c r="N149" t="s">
        <v>52</v>
      </c>
      <c r="O149" t="str">
        <f t="shared" si="4"/>
        <v>fevereiro</v>
      </c>
      <c r="P149">
        <f>VLOOKUP(O149,Auxiliar!A:B,2,FALSE)</f>
        <v>2</v>
      </c>
      <c r="Q149">
        <f t="shared" si="5"/>
        <v>2025</v>
      </c>
    </row>
    <row r="150" spans="1:17" x14ac:dyDescent="0.3">
      <c r="A150" t="s">
        <v>1488</v>
      </c>
      <c r="B150" t="s">
        <v>33</v>
      </c>
      <c r="C150" s="3">
        <v>1294409735</v>
      </c>
      <c r="D150" t="str">
        <f>VLOOKUP(C150,Planilha4!$B$1:$C$147,2,0)</f>
        <v>Alexsander Fernandes Dos Santos</v>
      </c>
      <c r="E150" t="s">
        <v>1171</v>
      </c>
      <c r="F150" t="s">
        <v>69</v>
      </c>
      <c r="G150" t="s">
        <v>1172</v>
      </c>
      <c r="H150" t="s">
        <v>13</v>
      </c>
      <c r="I150" t="s">
        <v>1489</v>
      </c>
      <c r="J150" t="s">
        <v>1490</v>
      </c>
      <c r="K150" t="s">
        <v>1173</v>
      </c>
      <c r="L150">
        <v>1500</v>
      </c>
      <c r="M150" t="s">
        <v>1491</v>
      </c>
      <c r="N150" t="s">
        <v>1492</v>
      </c>
      <c r="O150" t="str">
        <f t="shared" si="4"/>
        <v>dezembro</v>
      </c>
      <c r="P150">
        <f>VLOOKUP(O150,Auxiliar!A:B,2,FALSE)</f>
        <v>12</v>
      </c>
      <c r="Q150">
        <f t="shared" si="5"/>
        <v>2024</v>
      </c>
    </row>
    <row r="151" spans="1:17" x14ac:dyDescent="0.3">
      <c r="A151" t="s">
        <v>1542</v>
      </c>
      <c r="B151" t="s">
        <v>33</v>
      </c>
      <c r="C151" s="3">
        <v>1294409735</v>
      </c>
      <c r="D151" t="str">
        <f>VLOOKUP(C151,Planilha4!$B$1:$C$147,2,0)</f>
        <v>Alexsander Fernandes Dos Santos</v>
      </c>
      <c r="E151" t="s">
        <v>899</v>
      </c>
      <c r="F151" t="s">
        <v>365</v>
      </c>
      <c r="G151" t="s">
        <v>12</v>
      </c>
      <c r="H151" t="s">
        <v>13</v>
      </c>
      <c r="I151" t="s">
        <v>1537</v>
      </c>
      <c r="J151" t="s">
        <v>1537</v>
      </c>
      <c r="K151" t="s">
        <v>1506</v>
      </c>
      <c r="L151">
        <v>4608.1400000000003</v>
      </c>
      <c r="M151" t="s">
        <v>51</v>
      </c>
      <c r="N151" t="s">
        <v>52</v>
      </c>
      <c r="O151" t="str">
        <f t="shared" si="4"/>
        <v>março</v>
      </c>
      <c r="P151">
        <f>VLOOKUP(O151,Auxiliar!A:B,2,FALSE)</f>
        <v>3</v>
      </c>
      <c r="Q151">
        <f t="shared" si="5"/>
        <v>2025</v>
      </c>
    </row>
    <row r="152" spans="1:17" x14ac:dyDescent="0.3">
      <c r="A152" t="s">
        <v>1631</v>
      </c>
      <c r="B152" t="s">
        <v>33</v>
      </c>
      <c r="C152" s="3">
        <v>1294409735</v>
      </c>
      <c r="D152" t="str">
        <f>VLOOKUP(C152,Planilha4!$B$1:$C$147,2,0)</f>
        <v>Alexsander Fernandes Dos Santos</v>
      </c>
      <c r="E152" t="s">
        <v>1632</v>
      </c>
      <c r="F152" t="s">
        <v>1392</v>
      </c>
      <c r="G152" t="s">
        <v>12</v>
      </c>
      <c r="H152" t="s">
        <v>13</v>
      </c>
      <c r="I152" t="s">
        <v>1266</v>
      </c>
      <c r="J152" t="s">
        <v>1616</v>
      </c>
      <c r="K152" t="s">
        <v>1267</v>
      </c>
      <c r="L152">
        <v>1500</v>
      </c>
      <c r="M152" t="s">
        <v>1633</v>
      </c>
      <c r="N152" t="s">
        <v>1634</v>
      </c>
      <c r="O152" t="str">
        <f t="shared" si="4"/>
        <v>janeiro</v>
      </c>
      <c r="P152">
        <f>VLOOKUP(O152,Auxiliar!A:B,2,FALSE)</f>
        <v>1</v>
      </c>
      <c r="Q152">
        <f t="shared" si="5"/>
        <v>2025</v>
      </c>
    </row>
    <row r="153" spans="1:17" x14ac:dyDescent="0.3">
      <c r="A153" t="s">
        <v>1639</v>
      </c>
      <c r="B153" t="s">
        <v>33</v>
      </c>
      <c r="C153" s="3">
        <v>1294409735</v>
      </c>
      <c r="D153" t="str">
        <f>VLOOKUP(C153,Planilha4!$B$1:$C$147,2,0)</f>
        <v>Alexsander Fernandes Dos Santos</v>
      </c>
      <c r="E153" t="s">
        <v>717</v>
      </c>
      <c r="F153" t="s">
        <v>494</v>
      </c>
      <c r="G153" t="s">
        <v>12</v>
      </c>
      <c r="H153" t="s">
        <v>13</v>
      </c>
      <c r="I153" t="s">
        <v>1468</v>
      </c>
      <c r="J153" t="s">
        <v>1469</v>
      </c>
      <c r="K153" t="s">
        <v>1468</v>
      </c>
      <c r="L153">
        <v>2943.68</v>
      </c>
      <c r="M153" t="s">
        <v>51</v>
      </c>
      <c r="N153" t="s">
        <v>52</v>
      </c>
      <c r="O153" t="str">
        <f t="shared" si="4"/>
        <v>fevereiro</v>
      </c>
      <c r="P153">
        <f>VLOOKUP(O153,Auxiliar!A:B,2,FALSE)</f>
        <v>2</v>
      </c>
      <c r="Q153">
        <f t="shared" si="5"/>
        <v>2025</v>
      </c>
    </row>
    <row r="154" spans="1:17" x14ac:dyDescent="0.3">
      <c r="A154" s="1"/>
      <c r="B154" s="1"/>
      <c r="C154" s="3"/>
      <c r="E154" s="1"/>
      <c r="F154" s="1"/>
      <c r="G154" s="1"/>
      <c r="H154" s="1"/>
      <c r="I154" s="1"/>
      <c r="L154" s="1"/>
      <c r="M154" s="1"/>
      <c r="N154" s="1"/>
    </row>
    <row r="155" spans="1:17" x14ac:dyDescent="0.3">
      <c r="A155" t="s">
        <v>1644</v>
      </c>
      <c r="B155" t="s">
        <v>33</v>
      </c>
      <c r="C155" s="3">
        <v>1294409735</v>
      </c>
      <c r="D155" t="str">
        <f>VLOOKUP(C155,Planilha4!$B$1:$C$147,2,0)</f>
        <v>Alexsander Fernandes Dos Santos</v>
      </c>
      <c r="E155" t="s">
        <v>1645</v>
      </c>
      <c r="F155" t="s">
        <v>948</v>
      </c>
      <c r="G155" t="s">
        <v>12</v>
      </c>
      <c r="H155" t="s">
        <v>13</v>
      </c>
      <c r="I155" t="s">
        <v>1649</v>
      </c>
      <c r="J155" t="s">
        <v>1650</v>
      </c>
      <c r="K155" t="s">
        <v>1651</v>
      </c>
      <c r="L155">
        <v>4750</v>
      </c>
      <c r="M155" t="s">
        <v>1647</v>
      </c>
      <c r="N155" t="s">
        <v>1648</v>
      </c>
      <c r="O155" t="str">
        <f t="shared" si="4"/>
        <v>fevereiro</v>
      </c>
      <c r="P155">
        <f>VLOOKUP(O155,Auxiliar!A:B,2,FALSE)</f>
        <v>2</v>
      </c>
      <c r="Q155">
        <f t="shared" si="5"/>
        <v>2025</v>
      </c>
    </row>
    <row r="156" spans="1:17" x14ac:dyDescent="0.3">
      <c r="A156" t="s">
        <v>1673</v>
      </c>
      <c r="B156" t="s">
        <v>33</v>
      </c>
      <c r="C156" s="3">
        <v>1294409735</v>
      </c>
      <c r="D156" t="str">
        <f>VLOOKUP(C156,Planilha4!$B$1:$C$147,2,0)</f>
        <v>Alexsander Fernandes Dos Santos</v>
      </c>
      <c r="E156" t="s">
        <v>1675</v>
      </c>
      <c r="F156" t="s">
        <v>1676</v>
      </c>
      <c r="G156" t="s">
        <v>12</v>
      </c>
      <c r="H156" t="s">
        <v>13</v>
      </c>
      <c r="I156" t="s">
        <v>1489</v>
      </c>
      <c r="J156" t="s">
        <v>1173</v>
      </c>
      <c r="K156" t="s">
        <v>1662</v>
      </c>
      <c r="L156">
        <v>3000</v>
      </c>
      <c r="M156" t="s">
        <v>1677</v>
      </c>
      <c r="N156" t="s">
        <v>1678</v>
      </c>
      <c r="O156" t="str">
        <f t="shared" si="4"/>
        <v>dezembro</v>
      </c>
      <c r="P156">
        <f>VLOOKUP(O156,Auxiliar!A:B,2,FALSE)</f>
        <v>12</v>
      </c>
      <c r="Q156">
        <f t="shared" si="5"/>
        <v>2024</v>
      </c>
    </row>
    <row r="157" spans="1:17" x14ac:dyDescent="0.3">
      <c r="A157" t="s">
        <v>1696</v>
      </c>
      <c r="B157" t="s">
        <v>33</v>
      </c>
      <c r="C157" s="3">
        <v>1294409735</v>
      </c>
      <c r="D157" t="str">
        <f>VLOOKUP(C157,Planilha4!$B$1:$C$147,2,0)</f>
        <v>Alexsander Fernandes Dos Santos</v>
      </c>
      <c r="E157" t="s">
        <v>1697</v>
      </c>
      <c r="F157" t="s">
        <v>468</v>
      </c>
      <c r="G157" t="s">
        <v>12</v>
      </c>
      <c r="H157" t="s">
        <v>13</v>
      </c>
      <c r="I157" t="s">
        <v>1698</v>
      </c>
      <c r="J157" t="s">
        <v>1699</v>
      </c>
      <c r="K157" t="s">
        <v>1700</v>
      </c>
      <c r="L157">
        <v>3675</v>
      </c>
      <c r="M157" t="s">
        <v>1701</v>
      </c>
      <c r="N157" t="s">
        <v>1702</v>
      </c>
      <c r="O157" t="str">
        <f t="shared" si="4"/>
        <v>março</v>
      </c>
      <c r="P157">
        <f>VLOOKUP(O157,Auxiliar!A:B,2,FALSE)</f>
        <v>3</v>
      </c>
      <c r="Q157">
        <f t="shared" si="5"/>
        <v>2025</v>
      </c>
    </row>
    <row r="158" spans="1:17" x14ac:dyDescent="0.3">
      <c r="A158" t="s">
        <v>18</v>
      </c>
      <c r="B158" t="s">
        <v>31</v>
      </c>
      <c r="C158" s="3">
        <v>1419373781</v>
      </c>
      <c r="D158" t="str">
        <f>VLOOKUP(C158,Planilha4!$B$1:$C$147,2,0)</f>
        <v>Wellington Martins Ribeiro</v>
      </c>
      <c r="E158" t="s">
        <v>20</v>
      </c>
      <c r="F158" t="s">
        <v>21</v>
      </c>
      <c r="G158" t="s">
        <v>22</v>
      </c>
      <c r="H158" t="s">
        <v>13</v>
      </c>
      <c r="I158" t="s">
        <v>23</v>
      </c>
      <c r="J158" t="s">
        <v>24</v>
      </c>
      <c r="K158" t="s">
        <v>23</v>
      </c>
      <c r="L158">
        <v>1011.96</v>
      </c>
      <c r="M158" t="s">
        <v>25</v>
      </c>
      <c r="N158" t="s">
        <v>26</v>
      </c>
      <c r="O158" t="str">
        <f t="shared" si="4"/>
        <v>outubro</v>
      </c>
      <c r="P158">
        <f>VLOOKUP(O158,Auxiliar!A:B,2,FALSE)</f>
        <v>10</v>
      </c>
      <c r="Q158">
        <f t="shared" si="5"/>
        <v>2024</v>
      </c>
    </row>
    <row r="159" spans="1:17" x14ac:dyDescent="0.3">
      <c r="A159" t="s">
        <v>175</v>
      </c>
      <c r="B159" t="s">
        <v>31</v>
      </c>
      <c r="C159" s="3">
        <v>1419373781</v>
      </c>
      <c r="D159" t="str">
        <f>VLOOKUP(C159,Planilha4!$B$1:$C$147,2,0)</f>
        <v>Wellington Martins Ribeiro</v>
      </c>
      <c r="E159" t="s">
        <v>177</v>
      </c>
      <c r="F159" t="s">
        <v>178</v>
      </c>
      <c r="G159" t="s">
        <v>85</v>
      </c>
      <c r="H159" t="s">
        <v>13</v>
      </c>
      <c r="I159" t="s">
        <v>171</v>
      </c>
      <c r="J159" t="s">
        <v>171</v>
      </c>
      <c r="K159" t="s">
        <v>172</v>
      </c>
      <c r="L159">
        <v>2150</v>
      </c>
      <c r="M159" t="s">
        <v>179</v>
      </c>
      <c r="N159" t="s">
        <v>180</v>
      </c>
      <c r="O159" t="str">
        <f t="shared" si="4"/>
        <v>abril</v>
      </c>
      <c r="P159">
        <f>VLOOKUP(O159,Auxiliar!A:B,2,FALSE)</f>
        <v>4</v>
      </c>
      <c r="Q159">
        <f t="shared" si="5"/>
        <v>2024</v>
      </c>
    </row>
    <row r="160" spans="1:17" x14ac:dyDescent="0.3">
      <c r="A160" t="s">
        <v>331</v>
      </c>
      <c r="B160" t="s">
        <v>31</v>
      </c>
      <c r="C160" s="3">
        <v>1419373781</v>
      </c>
      <c r="D160" t="str">
        <f>VLOOKUP(C160,Planilha4!$B$1:$C$147,2,0)</f>
        <v>Wellington Martins Ribeiro</v>
      </c>
      <c r="E160" t="s">
        <v>332</v>
      </c>
      <c r="F160" t="s">
        <v>84</v>
      </c>
      <c r="G160" t="s">
        <v>12</v>
      </c>
      <c r="H160" t="s">
        <v>13</v>
      </c>
      <c r="I160" t="s">
        <v>325</v>
      </c>
      <c r="J160" t="s">
        <v>314</v>
      </c>
      <c r="K160" t="s">
        <v>325</v>
      </c>
      <c r="L160">
        <v>1700</v>
      </c>
      <c r="M160" t="s">
        <v>333</v>
      </c>
      <c r="N160" t="s">
        <v>334</v>
      </c>
      <c r="O160" t="str">
        <f t="shared" si="4"/>
        <v>maio</v>
      </c>
      <c r="P160">
        <f>VLOOKUP(O160,Auxiliar!A:B,2,FALSE)</f>
        <v>5</v>
      </c>
      <c r="Q160">
        <f t="shared" si="5"/>
        <v>2024</v>
      </c>
    </row>
    <row r="161" spans="1:17" x14ac:dyDescent="0.3">
      <c r="A161" t="s">
        <v>403</v>
      </c>
      <c r="B161" t="s">
        <v>31</v>
      </c>
      <c r="C161" s="3">
        <v>1419373781</v>
      </c>
      <c r="D161" t="str">
        <f>VLOOKUP(C161,Planilha4!$B$1:$C$147,2,0)</f>
        <v>Wellington Martins Ribeiro</v>
      </c>
      <c r="E161" t="s">
        <v>404</v>
      </c>
      <c r="F161" t="s">
        <v>391</v>
      </c>
      <c r="G161" t="s">
        <v>12</v>
      </c>
      <c r="H161" t="s">
        <v>13</v>
      </c>
      <c r="I161" t="s">
        <v>395</v>
      </c>
      <c r="J161" t="s">
        <v>405</v>
      </c>
      <c r="K161" t="s">
        <v>395</v>
      </c>
      <c r="L161">
        <v>4900</v>
      </c>
      <c r="M161" t="s">
        <v>406</v>
      </c>
      <c r="N161" t="s">
        <v>407</v>
      </c>
      <c r="O161" t="str">
        <f t="shared" si="4"/>
        <v>junho</v>
      </c>
      <c r="P161">
        <f>VLOOKUP(O161,Auxiliar!A:B,2,FALSE)</f>
        <v>6</v>
      </c>
      <c r="Q161">
        <f t="shared" si="5"/>
        <v>2024</v>
      </c>
    </row>
    <row r="162" spans="1:17" x14ac:dyDescent="0.3">
      <c r="A162" t="s">
        <v>436</v>
      </c>
      <c r="B162" t="s">
        <v>31</v>
      </c>
      <c r="C162" s="3">
        <v>1419373781</v>
      </c>
      <c r="D162" t="str">
        <f>VLOOKUP(C162,Planilha4!$B$1:$C$147,2,0)</f>
        <v>Wellington Martins Ribeiro</v>
      </c>
      <c r="E162" t="s">
        <v>438</v>
      </c>
      <c r="F162" t="s">
        <v>48</v>
      </c>
      <c r="G162" t="s">
        <v>12</v>
      </c>
      <c r="H162" t="s">
        <v>13</v>
      </c>
      <c r="I162" t="s">
        <v>433</v>
      </c>
      <c r="J162" t="s">
        <v>388</v>
      </c>
      <c r="K162" t="s">
        <v>433</v>
      </c>
      <c r="L162">
        <v>3467</v>
      </c>
      <c r="M162" t="s">
        <v>439</v>
      </c>
      <c r="N162" t="s">
        <v>440</v>
      </c>
      <c r="O162" t="str">
        <f t="shared" si="4"/>
        <v>junho</v>
      </c>
      <c r="P162">
        <f>VLOOKUP(O162,Auxiliar!A:B,2,FALSE)</f>
        <v>6</v>
      </c>
      <c r="Q162">
        <f t="shared" si="5"/>
        <v>2024</v>
      </c>
    </row>
    <row r="163" spans="1:17" x14ac:dyDescent="0.3">
      <c r="A163" t="s">
        <v>518</v>
      </c>
      <c r="B163" t="s">
        <v>31</v>
      </c>
      <c r="C163" s="3">
        <v>1419373781</v>
      </c>
      <c r="D163" t="str">
        <f>VLOOKUP(C163,Planilha4!$B$1:$C$147,2,0)</f>
        <v>Wellington Martins Ribeiro</v>
      </c>
      <c r="E163" t="s">
        <v>520</v>
      </c>
      <c r="F163" t="s">
        <v>521</v>
      </c>
      <c r="G163" t="s">
        <v>12</v>
      </c>
      <c r="H163" t="s">
        <v>13</v>
      </c>
      <c r="I163" t="s">
        <v>522</v>
      </c>
      <c r="J163" t="s">
        <v>523</v>
      </c>
      <c r="K163" t="s">
        <v>522</v>
      </c>
      <c r="L163">
        <v>1000</v>
      </c>
      <c r="M163" t="s">
        <v>51</v>
      </c>
      <c r="N163" t="s">
        <v>52</v>
      </c>
      <c r="O163" t="str">
        <f t="shared" si="4"/>
        <v>novembro</v>
      </c>
      <c r="P163">
        <f>VLOOKUP(O163,Auxiliar!A:B,2,FALSE)</f>
        <v>11</v>
      </c>
      <c r="Q163">
        <f t="shared" si="5"/>
        <v>2024</v>
      </c>
    </row>
    <row r="164" spans="1:17" x14ac:dyDescent="0.3">
      <c r="A164" t="s">
        <v>518</v>
      </c>
      <c r="B164" t="s">
        <v>31</v>
      </c>
      <c r="C164" s="3">
        <v>1419373781</v>
      </c>
      <c r="D164" t="str">
        <f>VLOOKUP(C164,Planilha4!$B$1:$C$147,2,0)</f>
        <v>Wellington Martins Ribeiro</v>
      </c>
      <c r="E164" t="s">
        <v>520</v>
      </c>
      <c r="F164" t="s">
        <v>521</v>
      </c>
      <c r="G164" t="s">
        <v>12</v>
      </c>
      <c r="H164" t="s">
        <v>13</v>
      </c>
      <c r="I164" t="s">
        <v>667</v>
      </c>
      <c r="J164" t="s">
        <v>667</v>
      </c>
      <c r="K164" t="s">
        <v>668</v>
      </c>
      <c r="L164">
        <v>2002.5</v>
      </c>
      <c r="M164" t="s">
        <v>51</v>
      </c>
      <c r="N164" t="s">
        <v>52</v>
      </c>
      <c r="O164" t="str">
        <f t="shared" si="4"/>
        <v>novembro</v>
      </c>
      <c r="P164">
        <f>VLOOKUP(O164,Auxiliar!A:B,2,FALSE)</f>
        <v>11</v>
      </c>
      <c r="Q164">
        <f t="shared" si="5"/>
        <v>2024</v>
      </c>
    </row>
    <row r="165" spans="1:17" x14ac:dyDescent="0.3">
      <c r="A165" t="s">
        <v>738</v>
      </c>
      <c r="B165" t="s">
        <v>31</v>
      </c>
      <c r="C165" s="3">
        <v>1419373781</v>
      </c>
      <c r="D165" t="str">
        <f>VLOOKUP(C165,Planilha4!$B$1:$C$147,2,0)</f>
        <v>Wellington Martins Ribeiro</v>
      </c>
      <c r="E165" t="s">
        <v>739</v>
      </c>
      <c r="F165" t="s">
        <v>740</v>
      </c>
      <c r="G165" t="s">
        <v>12</v>
      </c>
      <c r="H165" t="s">
        <v>13</v>
      </c>
      <c r="I165" t="s">
        <v>735</v>
      </c>
      <c r="J165" t="s">
        <v>722</v>
      </c>
      <c r="K165" t="s">
        <v>735</v>
      </c>
      <c r="L165">
        <v>2225</v>
      </c>
      <c r="M165" t="s">
        <v>741</v>
      </c>
      <c r="N165" t="s">
        <v>742</v>
      </c>
      <c r="O165" t="str">
        <f t="shared" si="4"/>
        <v>maio</v>
      </c>
      <c r="P165">
        <f>VLOOKUP(O165,Auxiliar!A:B,2,FALSE)</f>
        <v>5</v>
      </c>
      <c r="Q165">
        <f t="shared" si="5"/>
        <v>2024</v>
      </c>
    </row>
    <row r="166" spans="1:17" x14ac:dyDescent="0.3">
      <c r="A166" t="s">
        <v>773</v>
      </c>
      <c r="B166" t="s">
        <v>31</v>
      </c>
      <c r="C166" s="3">
        <v>1419373781</v>
      </c>
      <c r="D166" t="str">
        <f>VLOOKUP(C166,Planilha4!$B$1:$C$147,2,0)</f>
        <v>Wellington Martins Ribeiro</v>
      </c>
      <c r="E166" t="s">
        <v>774</v>
      </c>
      <c r="F166" t="s">
        <v>411</v>
      </c>
      <c r="G166" t="s">
        <v>12</v>
      </c>
      <c r="H166" t="s">
        <v>13</v>
      </c>
      <c r="I166" t="s">
        <v>728</v>
      </c>
      <c r="J166" t="s">
        <v>728</v>
      </c>
      <c r="K166" t="s">
        <v>760</v>
      </c>
      <c r="L166">
        <v>2113.75</v>
      </c>
      <c r="M166" t="s">
        <v>51</v>
      </c>
      <c r="N166" t="s">
        <v>52</v>
      </c>
      <c r="O166" t="str">
        <f t="shared" si="4"/>
        <v>agosto</v>
      </c>
      <c r="P166">
        <f>VLOOKUP(O166,Auxiliar!A:B,2,FALSE)</f>
        <v>8</v>
      </c>
      <c r="Q166">
        <f t="shared" si="5"/>
        <v>2024</v>
      </c>
    </row>
    <row r="167" spans="1:17" x14ac:dyDescent="0.3">
      <c r="A167" s="1"/>
      <c r="B167" s="1"/>
      <c r="C167" s="3"/>
      <c r="E167" s="1"/>
      <c r="F167" s="1"/>
      <c r="G167" s="1"/>
      <c r="H167" s="1"/>
      <c r="I167" s="1"/>
      <c r="L167" s="1"/>
      <c r="M167" s="1"/>
      <c r="N167" s="1"/>
    </row>
    <row r="168" spans="1:17" x14ac:dyDescent="0.3">
      <c r="A168" t="s">
        <v>821</v>
      </c>
      <c r="B168" t="s">
        <v>31</v>
      </c>
      <c r="C168" s="3">
        <v>1419373781</v>
      </c>
      <c r="D168" t="str">
        <f>VLOOKUP(C168,Planilha4!$B$1:$C$147,2,0)</f>
        <v>Wellington Martins Ribeiro</v>
      </c>
      <c r="E168" t="s">
        <v>822</v>
      </c>
      <c r="F168" t="s">
        <v>823</v>
      </c>
      <c r="G168" t="s">
        <v>12</v>
      </c>
      <c r="H168" t="s">
        <v>13</v>
      </c>
      <c r="I168" t="s">
        <v>806</v>
      </c>
      <c r="J168" t="s">
        <v>806</v>
      </c>
      <c r="K168" t="s">
        <v>835</v>
      </c>
      <c r="L168">
        <v>16500</v>
      </c>
      <c r="M168" t="s">
        <v>836</v>
      </c>
      <c r="N168" t="s">
        <v>837</v>
      </c>
      <c r="O168" t="str">
        <f t="shared" si="4"/>
        <v>setembro</v>
      </c>
      <c r="P168">
        <f>VLOOKUP(O168,Auxiliar!A:B,2,FALSE)</f>
        <v>9</v>
      </c>
      <c r="Q168">
        <f t="shared" si="5"/>
        <v>2024</v>
      </c>
    </row>
    <row r="169" spans="1:17" x14ac:dyDescent="0.3">
      <c r="A169" s="1"/>
      <c r="B169" s="1"/>
      <c r="C169" s="3"/>
      <c r="E169" s="1"/>
      <c r="F169" s="1"/>
      <c r="G169" s="1"/>
      <c r="H169" s="1"/>
      <c r="I169" s="1"/>
      <c r="L169" s="1"/>
      <c r="M169" s="1"/>
      <c r="N169" s="1"/>
    </row>
    <row r="170" spans="1:17" x14ac:dyDescent="0.3">
      <c r="A170" t="s">
        <v>853</v>
      </c>
      <c r="B170" t="s">
        <v>31</v>
      </c>
      <c r="C170" s="3">
        <v>1419373781</v>
      </c>
      <c r="D170" t="str">
        <f>VLOOKUP(C170,Planilha4!$B$1:$C$147,2,0)</f>
        <v>Wellington Martins Ribeiro</v>
      </c>
      <c r="E170" t="s">
        <v>854</v>
      </c>
      <c r="F170" t="s">
        <v>740</v>
      </c>
      <c r="G170" t="s">
        <v>12</v>
      </c>
      <c r="H170" t="s">
        <v>13</v>
      </c>
      <c r="I170" t="s">
        <v>818</v>
      </c>
      <c r="J170" t="s">
        <v>818</v>
      </c>
      <c r="K170" t="s">
        <v>869</v>
      </c>
      <c r="L170">
        <v>1500</v>
      </c>
      <c r="M170" t="s">
        <v>288</v>
      </c>
      <c r="N170" t="s">
        <v>855</v>
      </c>
      <c r="O170" t="str">
        <f t="shared" si="4"/>
        <v>outubro</v>
      </c>
      <c r="P170">
        <f>VLOOKUP(O170,Auxiliar!A:B,2,FALSE)</f>
        <v>10</v>
      </c>
      <c r="Q170">
        <f t="shared" si="5"/>
        <v>2024</v>
      </c>
    </row>
    <row r="171" spans="1:17" x14ac:dyDescent="0.3">
      <c r="A171" t="s">
        <v>923</v>
      </c>
      <c r="B171" t="s">
        <v>31</v>
      </c>
      <c r="C171" s="3">
        <v>1419373781</v>
      </c>
      <c r="D171" t="str">
        <f>VLOOKUP(C171,Planilha4!$B$1:$C$147,2,0)</f>
        <v>Wellington Martins Ribeiro</v>
      </c>
      <c r="E171" t="s">
        <v>924</v>
      </c>
      <c r="F171" t="s">
        <v>92</v>
      </c>
      <c r="G171" t="s">
        <v>12</v>
      </c>
      <c r="H171" t="s">
        <v>13</v>
      </c>
      <c r="I171" t="s">
        <v>920</v>
      </c>
      <c r="J171" t="s">
        <v>910</v>
      </c>
      <c r="K171" t="s">
        <v>920</v>
      </c>
      <c r="L171">
        <v>4150</v>
      </c>
      <c r="M171" t="s">
        <v>925</v>
      </c>
      <c r="N171" t="s">
        <v>926</v>
      </c>
      <c r="O171" t="str">
        <f t="shared" si="4"/>
        <v>outubro</v>
      </c>
      <c r="P171">
        <f>VLOOKUP(O171,Auxiliar!A:B,2,FALSE)</f>
        <v>10</v>
      </c>
      <c r="Q171">
        <f t="shared" si="5"/>
        <v>2024</v>
      </c>
    </row>
    <row r="172" spans="1:17" x14ac:dyDescent="0.3">
      <c r="A172" t="s">
        <v>991</v>
      </c>
      <c r="B172" t="s">
        <v>31</v>
      </c>
      <c r="C172" s="3">
        <v>1419373781</v>
      </c>
      <c r="D172" t="str">
        <f>VLOOKUP(C172,Planilha4!$B$1:$C$147,2,0)</f>
        <v>Wellington Martins Ribeiro</v>
      </c>
      <c r="E172" t="s">
        <v>992</v>
      </c>
      <c r="F172" t="s">
        <v>184</v>
      </c>
      <c r="G172" t="s">
        <v>12</v>
      </c>
      <c r="H172" t="s">
        <v>13</v>
      </c>
      <c r="I172" t="s">
        <v>982</v>
      </c>
      <c r="J172" t="s">
        <v>978</v>
      </c>
      <c r="K172" t="s">
        <v>990</v>
      </c>
      <c r="L172">
        <v>2685</v>
      </c>
      <c r="M172" t="s">
        <v>993</v>
      </c>
      <c r="N172" t="s">
        <v>994</v>
      </c>
      <c r="O172" t="str">
        <f t="shared" si="4"/>
        <v>julho</v>
      </c>
      <c r="P172">
        <f>VLOOKUP(O172,Auxiliar!A:B,2,FALSE)</f>
        <v>7</v>
      </c>
      <c r="Q172">
        <f t="shared" si="5"/>
        <v>2024</v>
      </c>
    </row>
    <row r="173" spans="1:17" x14ac:dyDescent="0.3">
      <c r="A173" t="s">
        <v>1180</v>
      </c>
      <c r="B173" t="s">
        <v>31</v>
      </c>
      <c r="C173" s="3">
        <v>1419373781</v>
      </c>
      <c r="D173" t="str">
        <f>VLOOKUP(C173,Planilha4!$B$1:$C$147,2,0)</f>
        <v>Wellington Martins Ribeiro</v>
      </c>
      <c r="E173" t="s">
        <v>1181</v>
      </c>
      <c r="F173" t="s">
        <v>1182</v>
      </c>
      <c r="G173" t="s">
        <v>12</v>
      </c>
      <c r="H173" t="s">
        <v>13</v>
      </c>
      <c r="I173" t="s">
        <v>1141</v>
      </c>
      <c r="J173" t="s">
        <v>1141</v>
      </c>
      <c r="K173" t="s">
        <v>1158</v>
      </c>
      <c r="L173">
        <v>31817.5</v>
      </c>
      <c r="M173" t="s">
        <v>51</v>
      </c>
      <c r="N173" t="s">
        <v>52</v>
      </c>
      <c r="O173" t="str">
        <f t="shared" si="4"/>
        <v>dezembro</v>
      </c>
      <c r="P173">
        <f>VLOOKUP(O173,Auxiliar!A:B,2,FALSE)</f>
        <v>12</v>
      </c>
      <c r="Q173">
        <f t="shared" si="5"/>
        <v>2024</v>
      </c>
    </row>
    <row r="174" spans="1:17" x14ac:dyDescent="0.3">
      <c r="A174" s="1"/>
      <c r="B174" s="1"/>
      <c r="C174" s="3"/>
      <c r="E174" s="1"/>
      <c r="G174" s="1"/>
      <c r="H174" s="1"/>
      <c r="I174" s="1"/>
      <c r="L174" s="1"/>
      <c r="M174" s="1"/>
      <c r="N174" s="1"/>
    </row>
    <row r="175" spans="1:17" x14ac:dyDescent="0.3">
      <c r="A175" t="s">
        <v>1197</v>
      </c>
      <c r="B175" t="s">
        <v>31</v>
      </c>
      <c r="C175" s="3">
        <v>1419373781</v>
      </c>
      <c r="D175" t="str">
        <f>VLOOKUP(C175,Planilha4!$B$1:$C$147,2,0)</f>
        <v>Wellington Martins Ribeiro</v>
      </c>
      <c r="E175" t="s">
        <v>1171</v>
      </c>
      <c r="G175" t="s">
        <v>1172</v>
      </c>
      <c r="H175" t="s">
        <v>13</v>
      </c>
      <c r="I175" t="s">
        <v>1198</v>
      </c>
      <c r="J175" t="s">
        <v>1192</v>
      </c>
      <c r="K175" t="s">
        <v>1198</v>
      </c>
      <c r="L175">
        <v>3400</v>
      </c>
      <c r="M175" t="s">
        <v>1199</v>
      </c>
      <c r="N175" t="s">
        <v>1200</v>
      </c>
      <c r="O175" t="str">
        <f t="shared" si="4"/>
        <v>dezembro</v>
      </c>
      <c r="P175">
        <f>VLOOKUP(O175,Auxiliar!A:B,2,FALSE)</f>
        <v>12</v>
      </c>
      <c r="Q175">
        <f t="shared" si="5"/>
        <v>2024</v>
      </c>
    </row>
    <row r="176" spans="1:17" x14ac:dyDescent="0.3">
      <c r="A176" t="s">
        <v>1219</v>
      </c>
      <c r="B176" t="s">
        <v>31</v>
      </c>
      <c r="C176" s="3">
        <v>1419373781</v>
      </c>
      <c r="D176" t="str">
        <f>VLOOKUP(C176,Planilha4!$B$1:$C$147,2,0)</f>
        <v>Wellington Martins Ribeiro</v>
      </c>
      <c r="E176" t="s">
        <v>1202</v>
      </c>
      <c r="G176" t="s">
        <v>1202</v>
      </c>
      <c r="H176" t="s">
        <v>13</v>
      </c>
      <c r="I176" t="s">
        <v>1220</v>
      </c>
      <c r="J176" t="s">
        <v>1204</v>
      </c>
      <c r="K176" t="s">
        <v>1220</v>
      </c>
      <c r="L176">
        <v>587.4</v>
      </c>
      <c r="M176" t="s">
        <v>51</v>
      </c>
      <c r="N176" t="s">
        <v>52</v>
      </c>
      <c r="O176" t="str">
        <f t="shared" si="4"/>
        <v>janeiro</v>
      </c>
      <c r="P176">
        <f>VLOOKUP(O176,Auxiliar!A:B,2,FALSE)</f>
        <v>1</v>
      </c>
      <c r="Q176">
        <f t="shared" si="5"/>
        <v>2025</v>
      </c>
    </row>
    <row r="177" spans="1:17" x14ac:dyDescent="0.3">
      <c r="A177" t="s">
        <v>1313</v>
      </c>
      <c r="B177" t="s">
        <v>31</v>
      </c>
      <c r="C177" s="3">
        <v>1419373781</v>
      </c>
      <c r="D177" t="str">
        <f>VLOOKUP(C177,Planilha4!$B$1:$C$147,2,0)</f>
        <v>Wellington Martins Ribeiro</v>
      </c>
      <c r="E177" t="s">
        <v>687</v>
      </c>
      <c r="F177" t="s">
        <v>564</v>
      </c>
      <c r="G177" t="s">
        <v>12</v>
      </c>
      <c r="H177" t="s">
        <v>13</v>
      </c>
      <c r="I177" t="s">
        <v>527</v>
      </c>
      <c r="J177" t="s">
        <v>527</v>
      </c>
      <c r="K177" t="s">
        <v>528</v>
      </c>
      <c r="L177">
        <v>1725</v>
      </c>
      <c r="M177" t="s">
        <v>1314</v>
      </c>
      <c r="N177" t="s">
        <v>1315</v>
      </c>
      <c r="O177" t="str">
        <f t="shared" si="4"/>
        <v>julho</v>
      </c>
      <c r="P177">
        <f>VLOOKUP(O177,Auxiliar!A:B,2,FALSE)</f>
        <v>7</v>
      </c>
      <c r="Q177">
        <f t="shared" si="5"/>
        <v>2024</v>
      </c>
    </row>
    <row r="178" spans="1:17" x14ac:dyDescent="0.3">
      <c r="A178" t="s">
        <v>148</v>
      </c>
      <c r="B178" t="s">
        <v>31</v>
      </c>
      <c r="C178" s="3">
        <v>1419373781</v>
      </c>
      <c r="D178" t="str">
        <f>VLOOKUP(C178,Planilha4!$B$1:$C$147,2,0)</f>
        <v>Wellington Martins Ribeiro</v>
      </c>
      <c r="E178" t="s">
        <v>149</v>
      </c>
      <c r="F178" t="s">
        <v>150</v>
      </c>
      <c r="G178" t="s">
        <v>12</v>
      </c>
      <c r="H178" t="s">
        <v>13</v>
      </c>
      <c r="I178" t="s">
        <v>151</v>
      </c>
      <c r="J178" t="s">
        <v>151</v>
      </c>
      <c r="K178" t="s">
        <v>152</v>
      </c>
      <c r="L178">
        <v>2240</v>
      </c>
      <c r="M178" t="s">
        <v>153</v>
      </c>
      <c r="N178" t="s">
        <v>154</v>
      </c>
      <c r="O178" t="str">
        <f t="shared" si="4"/>
        <v>novembro</v>
      </c>
      <c r="P178">
        <f>VLOOKUP(O178,Auxiliar!A:B,2,FALSE)</f>
        <v>11</v>
      </c>
      <c r="Q178">
        <f t="shared" si="5"/>
        <v>2024</v>
      </c>
    </row>
    <row r="179" spans="1:17" x14ac:dyDescent="0.3">
      <c r="A179" t="s">
        <v>664</v>
      </c>
      <c r="B179" t="s">
        <v>31</v>
      </c>
      <c r="C179" s="3">
        <v>1419373781</v>
      </c>
      <c r="D179" t="str">
        <f>VLOOKUP(C179,Planilha4!$B$1:$C$147,2,0)</f>
        <v>Wellington Martins Ribeiro</v>
      </c>
      <c r="E179" t="s">
        <v>665</v>
      </c>
      <c r="F179" t="s">
        <v>666</v>
      </c>
      <c r="G179" t="s">
        <v>12</v>
      </c>
      <c r="H179" t="s">
        <v>13</v>
      </c>
      <c r="I179" t="s">
        <v>667</v>
      </c>
      <c r="J179" t="s">
        <v>667</v>
      </c>
      <c r="K179" t="s">
        <v>668</v>
      </c>
      <c r="L179">
        <v>2002.06</v>
      </c>
      <c r="M179" t="s">
        <v>51</v>
      </c>
      <c r="N179" t="s">
        <v>52</v>
      </c>
      <c r="O179" t="str">
        <f t="shared" si="4"/>
        <v>novembro</v>
      </c>
      <c r="P179">
        <f>VLOOKUP(O179,Auxiliar!A:B,2,FALSE)</f>
        <v>11</v>
      </c>
      <c r="Q179">
        <f t="shared" si="5"/>
        <v>2024</v>
      </c>
    </row>
    <row r="180" spans="1:17" x14ac:dyDescent="0.3">
      <c r="A180" t="s">
        <v>1579</v>
      </c>
      <c r="B180" t="s">
        <v>31</v>
      </c>
      <c r="C180" s="3">
        <v>1419373781</v>
      </c>
      <c r="D180" t="str">
        <f>VLOOKUP(C180,Planilha4!$B$1:$C$147,2,0)</f>
        <v>Wellington Martins Ribeiro</v>
      </c>
      <c r="E180" t="s">
        <v>1580</v>
      </c>
      <c r="F180" t="s">
        <v>582</v>
      </c>
      <c r="G180" t="s">
        <v>12</v>
      </c>
      <c r="H180" t="s">
        <v>13</v>
      </c>
      <c r="I180" t="s">
        <v>1567</v>
      </c>
      <c r="J180" t="s">
        <v>1567</v>
      </c>
      <c r="K180" t="s">
        <v>1398</v>
      </c>
      <c r="L180">
        <v>3850</v>
      </c>
      <c r="M180" t="s">
        <v>1581</v>
      </c>
      <c r="N180" t="s">
        <v>1582</v>
      </c>
      <c r="O180" t="str">
        <f t="shared" si="4"/>
        <v>janeiro</v>
      </c>
      <c r="P180">
        <f>VLOOKUP(O180,Auxiliar!A:B,2,FALSE)</f>
        <v>1</v>
      </c>
      <c r="Q180">
        <f t="shared" si="5"/>
        <v>2025</v>
      </c>
    </row>
    <row r="181" spans="1:17" x14ac:dyDescent="0.3">
      <c r="A181" t="s">
        <v>1604</v>
      </c>
      <c r="B181" t="s">
        <v>31</v>
      </c>
      <c r="C181" s="3">
        <v>1419373781</v>
      </c>
      <c r="D181" t="str">
        <f>VLOOKUP(C181,Planilha4!$B$1:$C$147,2,0)</f>
        <v>Wellington Martins Ribeiro</v>
      </c>
      <c r="E181" t="s">
        <v>1605</v>
      </c>
      <c r="F181" t="s">
        <v>500</v>
      </c>
      <c r="G181" t="s">
        <v>12</v>
      </c>
      <c r="H181" t="s">
        <v>13</v>
      </c>
      <c r="I181" t="s">
        <v>1598</v>
      </c>
      <c r="J181" t="s">
        <v>1592</v>
      </c>
      <c r="K181" t="s">
        <v>1598</v>
      </c>
      <c r="L181">
        <v>3560</v>
      </c>
      <c r="M181" t="s">
        <v>51</v>
      </c>
      <c r="N181" t="s">
        <v>52</v>
      </c>
      <c r="O181" t="str">
        <f t="shared" si="4"/>
        <v>janeiro</v>
      </c>
      <c r="P181">
        <f>VLOOKUP(O181,Auxiliar!A:B,2,FALSE)</f>
        <v>1</v>
      </c>
      <c r="Q181">
        <f t="shared" si="5"/>
        <v>2025</v>
      </c>
    </row>
    <row r="182" spans="1:17" x14ac:dyDescent="0.3">
      <c r="A182" t="s">
        <v>1635</v>
      </c>
      <c r="B182" t="s">
        <v>31</v>
      </c>
      <c r="C182" s="3">
        <v>1419373781</v>
      </c>
      <c r="D182" t="str">
        <f>VLOOKUP(C182,Planilha4!$B$1:$C$147,2,0)</f>
        <v>Wellington Martins Ribeiro</v>
      </c>
      <c r="E182" t="s">
        <v>1636</v>
      </c>
      <c r="F182" t="s">
        <v>468</v>
      </c>
      <c r="G182" t="s">
        <v>12</v>
      </c>
      <c r="H182" t="s">
        <v>13</v>
      </c>
      <c r="I182" t="s">
        <v>1267</v>
      </c>
      <c r="J182" t="s">
        <v>1266</v>
      </c>
      <c r="K182" t="s">
        <v>1260</v>
      </c>
      <c r="L182">
        <v>1500</v>
      </c>
      <c r="M182" t="s">
        <v>1637</v>
      </c>
      <c r="N182" t="s">
        <v>1638</v>
      </c>
      <c r="O182" t="str">
        <f t="shared" si="4"/>
        <v>janeiro</v>
      </c>
      <c r="P182">
        <f>VLOOKUP(O182,Auxiliar!A:B,2,FALSE)</f>
        <v>1</v>
      </c>
      <c r="Q182">
        <f t="shared" si="5"/>
        <v>2025</v>
      </c>
    </row>
    <row r="183" spans="1:17" x14ac:dyDescent="0.3">
      <c r="A183" t="s">
        <v>81</v>
      </c>
      <c r="B183" t="s">
        <v>194</v>
      </c>
      <c r="C183" s="3">
        <v>1506771700</v>
      </c>
      <c r="D183" t="str">
        <f>VLOOKUP(C183,Planilha4!$B$1:$C$147,2,0)</f>
        <v>Sandra Pereira de Santa Rosa</v>
      </c>
      <c r="E183" t="s">
        <v>83</v>
      </c>
      <c r="F183" t="s">
        <v>84</v>
      </c>
      <c r="G183" t="s">
        <v>85</v>
      </c>
      <c r="H183" t="s">
        <v>13</v>
      </c>
      <c r="I183" t="s">
        <v>86</v>
      </c>
      <c r="J183" t="s">
        <v>73</v>
      </c>
      <c r="K183" t="s">
        <v>86</v>
      </c>
      <c r="L183">
        <v>8250</v>
      </c>
      <c r="M183" t="s">
        <v>87</v>
      </c>
      <c r="N183" t="s">
        <v>88</v>
      </c>
      <c r="O183" t="str">
        <f t="shared" si="4"/>
        <v>março</v>
      </c>
      <c r="P183">
        <f>VLOOKUP(O183,Auxiliar!A:B,2,FALSE)</f>
        <v>3</v>
      </c>
      <c r="Q183">
        <f t="shared" si="5"/>
        <v>2024</v>
      </c>
    </row>
    <row r="184" spans="1:17" x14ac:dyDescent="0.3">
      <c r="A184" t="s">
        <v>188</v>
      </c>
      <c r="B184" t="s">
        <v>194</v>
      </c>
      <c r="C184" s="3">
        <v>1506771700</v>
      </c>
      <c r="D184" t="str">
        <f>VLOOKUP(C184,Planilha4!$B$1:$C$147,2,0)</f>
        <v>Sandra Pereira de Santa Rosa</v>
      </c>
      <c r="E184" t="s">
        <v>190</v>
      </c>
      <c r="F184" t="s">
        <v>191</v>
      </c>
      <c r="G184" t="s">
        <v>85</v>
      </c>
      <c r="H184" t="s">
        <v>13</v>
      </c>
      <c r="I184" t="s">
        <v>172</v>
      </c>
      <c r="J184" t="s">
        <v>171</v>
      </c>
      <c r="K184" t="s">
        <v>172</v>
      </c>
      <c r="L184">
        <v>4550</v>
      </c>
      <c r="M184" t="s">
        <v>192</v>
      </c>
      <c r="N184" t="s">
        <v>193</v>
      </c>
      <c r="O184" t="str">
        <f t="shared" si="4"/>
        <v>abril</v>
      </c>
      <c r="P184">
        <f>VLOOKUP(O184,Auxiliar!A:B,2,FALSE)</f>
        <v>4</v>
      </c>
      <c r="Q184">
        <f t="shared" si="5"/>
        <v>2024</v>
      </c>
    </row>
    <row r="185" spans="1:17" x14ac:dyDescent="0.3">
      <c r="A185" t="s">
        <v>81</v>
      </c>
      <c r="B185" t="s">
        <v>194</v>
      </c>
      <c r="C185" s="3">
        <v>1506771700</v>
      </c>
      <c r="D185" t="str">
        <f>VLOOKUP(C185,Planilha4!$B$1:$C$147,2,0)</f>
        <v>Sandra Pereira de Santa Rosa</v>
      </c>
      <c r="E185" t="s">
        <v>83</v>
      </c>
      <c r="F185" t="s">
        <v>84</v>
      </c>
      <c r="G185" t="s">
        <v>85</v>
      </c>
      <c r="H185" t="s">
        <v>13</v>
      </c>
      <c r="I185" t="s">
        <v>224</v>
      </c>
      <c r="J185" t="s">
        <v>222</v>
      </c>
      <c r="K185" t="s">
        <v>254</v>
      </c>
      <c r="L185">
        <v>8250</v>
      </c>
      <c r="M185" t="s">
        <v>87</v>
      </c>
      <c r="N185" t="s">
        <v>88</v>
      </c>
      <c r="O185" t="str">
        <f t="shared" si="4"/>
        <v>abril</v>
      </c>
      <c r="P185">
        <f>VLOOKUP(O185,Auxiliar!A:B,2,FALSE)</f>
        <v>4</v>
      </c>
      <c r="Q185">
        <f t="shared" si="5"/>
        <v>2024</v>
      </c>
    </row>
    <row r="186" spans="1:17" x14ac:dyDescent="0.3">
      <c r="A186" t="s">
        <v>474</v>
      </c>
      <c r="B186" t="s">
        <v>194</v>
      </c>
      <c r="C186" s="3">
        <v>1506771700</v>
      </c>
      <c r="D186" t="str">
        <f>VLOOKUP(C186,Planilha4!$B$1:$C$147,2,0)</f>
        <v>Sandra Pereira de Santa Rosa</v>
      </c>
      <c r="E186" t="s">
        <v>432</v>
      </c>
      <c r="G186" t="s">
        <v>85</v>
      </c>
      <c r="H186" t="s">
        <v>13</v>
      </c>
      <c r="I186" t="s">
        <v>475</v>
      </c>
      <c r="J186" t="s">
        <v>476</v>
      </c>
      <c r="K186" t="s">
        <v>477</v>
      </c>
      <c r="L186">
        <v>2850</v>
      </c>
      <c r="M186" t="s">
        <v>478</v>
      </c>
      <c r="N186" t="s">
        <v>479</v>
      </c>
      <c r="O186" t="str">
        <f t="shared" si="4"/>
        <v>junho</v>
      </c>
      <c r="P186">
        <f>VLOOKUP(O186,Auxiliar!A:B,2,FALSE)</f>
        <v>6</v>
      </c>
      <c r="Q186">
        <f t="shared" si="5"/>
        <v>2024</v>
      </c>
    </row>
    <row r="187" spans="1:17" x14ac:dyDescent="0.3">
      <c r="A187" t="s">
        <v>985</v>
      </c>
      <c r="B187" t="s">
        <v>194</v>
      </c>
      <c r="C187" s="3">
        <v>1506771700</v>
      </c>
      <c r="D187" t="str">
        <f>VLOOKUP(C187,Planilha4!$B$1:$C$147,2,0)</f>
        <v>Sandra Pereira de Santa Rosa</v>
      </c>
      <c r="E187" t="s">
        <v>987</v>
      </c>
      <c r="F187" t="s">
        <v>159</v>
      </c>
      <c r="G187" t="s">
        <v>12</v>
      </c>
      <c r="H187" t="s">
        <v>13</v>
      </c>
      <c r="I187" t="s">
        <v>984</v>
      </c>
      <c r="J187" t="s">
        <v>978</v>
      </c>
      <c r="K187" t="s">
        <v>990</v>
      </c>
      <c r="L187">
        <v>11500</v>
      </c>
      <c r="M187" t="s">
        <v>988</v>
      </c>
      <c r="N187" t="s">
        <v>989</v>
      </c>
      <c r="O187" t="str">
        <f t="shared" si="4"/>
        <v>julho</v>
      </c>
      <c r="P187">
        <f>VLOOKUP(O187,Auxiliar!A:B,2,FALSE)</f>
        <v>7</v>
      </c>
      <c r="Q187">
        <f t="shared" si="5"/>
        <v>2024</v>
      </c>
    </row>
    <row r="188" spans="1:17" x14ac:dyDescent="0.3">
      <c r="A188" t="s">
        <v>1183</v>
      </c>
      <c r="B188" t="s">
        <v>194</v>
      </c>
      <c r="C188" s="3">
        <v>1506771700</v>
      </c>
      <c r="D188" t="str">
        <f>VLOOKUP(C188,Planilha4!$B$1:$C$147,2,0)</f>
        <v>Sandra Pereira de Santa Rosa</v>
      </c>
      <c r="E188" t="s">
        <v>1184</v>
      </c>
      <c r="F188" t="s">
        <v>104</v>
      </c>
      <c r="G188" t="s">
        <v>12</v>
      </c>
      <c r="H188" t="s">
        <v>13</v>
      </c>
      <c r="I188" t="s">
        <v>1185</v>
      </c>
      <c r="J188" t="s">
        <v>1185</v>
      </c>
      <c r="K188" t="s">
        <v>1188</v>
      </c>
      <c r="L188">
        <v>1500</v>
      </c>
      <c r="M188" t="s">
        <v>1189</v>
      </c>
      <c r="N188" t="s">
        <v>1190</v>
      </c>
      <c r="O188" t="str">
        <f t="shared" si="4"/>
        <v>dezembro</v>
      </c>
      <c r="P188">
        <f>VLOOKUP(O188,Auxiliar!A:B,2,FALSE)</f>
        <v>12</v>
      </c>
      <c r="Q188">
        <f t="shared" si="5"/>
        <v>2024</v>
      </c>
    </row>
    <row r="189" spans="1:17" x14ac:dyDescent="0.3">
      <c r="A189" t="s">
        <v>1183</v>
      </c>
      <c r="B189" t="s">
        <v>194</v>
      </c>
      <c r="C189" s="3">
        <v>1506771700</v>
      </c>
      <c r="D189" t="str">
        <f>VLOOKUP(C189,Planilha4!$B$1:$C$147,2,0)</f>
        <v>Sandra Pereira de Santa Rosa</v>
      </c>
      <c r="E189" t="s">
        <v>1184</v>
      </c>
      <c r="F189" t="s">
        <v>104</v>
      </c>
      <c r="G189" t="s">
        <v>12</v>
      </c>
      <c r="H189" t="s">
        <v>13</v>
      </c>
      <c r="I189" t="s">
        <v>1185</v>
      </c>
      <c r="J189" t="s">
        <v>1141</v>
      </c>
      <c r="K189" t="s">
        <v>1185</v>
      </c>
      <c r="L189">
        <v>1500</v>
      </c>
      <c r="M189" t="s">
        <v>1186</v>
      </c>
      <c r="N189" t="s">
        <v>1187</v>
      </c>
      <c r="O189" t="str">
        <f t="shared" si="4"/>
        <v>dezembro</v>
      </c>
      <c r="P189">
        <f>VLOOKUP(O189,Auxiliar!A:B,2,FALSE)</f>
        <v>12</v>
      </c>
      <c r="Q189">
        <f t="shared" si="5"/>
        <v>2024</v>
      </c>
    </row>
    <row r="190" spans="1:17" x14ac:dyDescent="0.3">
      <c r="A190" t="s">
        <v>1245</v>
      </c>
      <c r="B190" t="s">
        <v>194</v>
      </c>
      <c r="C190" s="3">
        <v>1506771700</v>
      </c>
      <c r="D190" t="str">
        <f>VLOOKUP(C190,Planilha4!$B$1:$C$147,2,0)</f>
        <v>Sandra Pereira de Santa Rosa</v>
      </c>
      <c r="E190" t="s">
        <v>1246</v>
      </c>
      <c r="F190" t="s">
        <v>1247</v>
      </c>
      <c r="G190" t="s">
        <v>12</v>
      </c>
      <c r="H190" t="s">
        <v>13</v>
      </c>
      <c r="I190" t="s">
        <v>1226</v>
      </c>
      <c r="J190" t="s">
        <v>1227</v>
      </c>
      <c r="K190" t="s">
        <v>1226</v>
      </c>
      <c r="L190">
        <v>7181.82</v>
      </c>
      <c r="M190" t="s">
        <v>1248</v>
      </c>
      <c r="N190" t="s">
        <v>1249</v>
      </c>
      <c r="O190" t="str">
        <f t="shared" si="4"/>
        <v>janeiro</v>
      </c>
      <c r="P190">
        <f>VLOOKUP(O190,Auxiliar!A:B,2,FALSE)</f>
        <v>1</v>
      </c>
      <c r="Q190">
        <f t="shared" si="5"/>
        <v>2025</v>
      </c>
    </row>
    <row r="191" spans="1:17" x14ac:dyDescent="0.3">
      <c r="A191" t="s">
        <v>1293</v>
      </c>
      <c r="B191" t="s">
        <v>194</v>
      </c>
      <c r="C191" s="3">
        <v>1506771700</v>
      </c>
      <c r="D191" t="str">
        <f>VLOOKUP(C191,Planilha4!$B$1:$C$147,2,0)</f>
        <v>Sandra Pereira de Santa Rosa</v>
      </c>
      <c r="E191" t="s">
        <v>1294</v>
      </c>
      <c r="F191" t="s">
        <v>1295</v>
      </c>
      <c r="G191" t="s">
        <v>12</v>
      </c>
      <c r="H191" t="s">
        <v>13</v>
      </c>
      <c r="I191" t="s">
        <v>1292</v>
      </c>
      <c r="J191" t="s">
        <v>1292</v>
      </c>
      <c r="K191" t="s">
        <v>1296</v>
      </c>
      <c r="L191">
        <v>7000</v>
      </c>
      <c r="M191" t="s">
        <v>1297</v>
      </c>
      <c r="N191" t="s">
        <v>1298</v>
      </c>
      <c r="O191" t="str">
        <f t="shared" si="4"/>
        <v>fevereiro</v>
      </c>
      <c r="P191">
        <f>VLOOKUP(O191,Auxiliar!A:B,2,FALSE)</f>
        <v>2</v>
      </c>
      <c r="Q191">
        <f t="shared" si="5"/>
        <v>2025</v>
      </c>
    </row>
    <row r="192" spans="1:17" x14ac:dyDescent="0.3">
      <c r="A192" t="s">
        <v>1716</v>
      </c>
      <c r="B192" t="s">
        <v>194</v>
      </c>
      <c r="C192" s="3">
        <v>1506771700</v>
      </c>
      <c r="D192" t="str">
        <f>VLOOKUP(C192,Planilha4!$B$1:$C$147,2,0)</f>
        <v>Sandra Pereira de Santa Rosa</v>
      </c>
      <c r="E192" t="s">
        <v>1718</v>
      </c>
      <c r="F192" t="s">
        <v>582</v>
      </c>
      <c r="G192" t="s">
        <v>12</v>
      </c>
      <c r="H192" t="s">
        <v>13</v>
      </c>
      <c r="I192" t="s">
        <v>1713</v>
      </c>
      <c r="J192" t="s">
        <v>1709</v>
      </c>
      <c r="K192" t="s">
        <v>1713</v>
      </c>
      <c r="L192">
        <v>3000</v>
      </c>
      <c r="M192" t="s">
        <v>1720</v>
      </c>
      <c r="N192" t="s">
        <v>1721</v>
      </c>
      <c r="O192" t="str">
        <f t="shared" si="4"/>
        <v>março</v>
      </c>
      <c r="P192">
        <f>VLOOKUP(O192,Auxiliar!A:B,2,FALSE)</f>
        <v>3</v>
      </c>
      <c r="Q192">
        <f t="shared" si="5"/>
        <v>2025</v>
      </c>
    </row>
    <row r="193" spans="1:17" x14ac:dyDescent="0.3">
      <c r="A193" t="s">
        <v>129</v>
      </c>
      <c r="B193" t="s">
        <v>137</v>
      </c>
      <c r="C193" s="3">
        <v>1899966765</v>
      </c>
      <c r="D193" t="str">
        <f>VLOOKUP(C193,Planilha4!$B$1:$C$147,2,0)</f>
        <v>Fabiane Santana Bias</v>
      </c>
      <c r="E193" t="s">
        <v>131</v>
      </c>
      <c r="F193" t="s">
        <v>132</v>
      </c>
      <c r="G193" t="s">
        <v>85</v>
      </c>
      <c r="H193" t="s">
        <v>13</v>
      </c>
      <c r="I193" t="s">
        <v>133</v>
      </c>
      <c r="J193" t="s">
        <v>134</v>
      </c>
      <c r="K193" t="s">
        <v>133</v>
      </c>
      <c r="L193">
        <v>2300</v>
      </c>
      <c r="M193" t="s">
        <v>135</v>
      </c>
      <c r="N193" t="s">
        <v>136</v>
      </c>
      <c r="O193" t="str">
        <f t="shared" ref="O193:O256" si="6">TEXT(J193,"mmmm")</f>
        <v>abril</v>
      </c>
      <c r="P193">
        <f>VLOOKUP(O193,Auxiliar!A:B,2,FALSE)</f>
        <v>4</v>
      </c>
      <c r="Q193">
        <f t="shared" si="5"/>
        <v>2024</v>
      </c>
    </row>
    <row r="194" spans="1:17" x14ac:dyDescent="0.3">
      <c r="A194" t="s">
        <v>138</v>
      </c>
      <c r="B194" t="s">
        <v>137</v>
      </c>
      <c r="C194" s="3">
        <v>1899966765</v>
      </c>
      <c r="D194" t="str">
        <f>VLOOKUP(C194,Planilha4!$B$1:$C$147,2,0)</f>
        <v>Fabiane Santana Bias</v>
      </c>
      <c r="E194" t="s">
        <v>139</v>
      </c>
      <c r="F194" t="s">
        <v>140</v>
      </c>
      <c r="G194" t="s">
        <v>22</v>
      </c>
      <c r="H194" t="s">
        <v>13</v>
      </c>
      <c r="I194" t="s">
        <v>77</v>
      </c>
      <c r="J194" t="s">
        <v>50</v>
      </c>
      <c r="K194" t="s">
        <v>56</v>
      </c>
      <c r="L194">
        <v>674.8</v>
      </c>
      <c r="M194" t="s">
        <v>51</v>
      </c>
      <c r="N194" t="s">
        <v>52</v>
      </c>
      <c r="O194" t="str">
        <f t="shared" si="6"/>
        <v>novembro</v>
      </c>
      <c r="P194">
        <f>VLOOKUP(O194,Auxiliar!A:B,2,FALSE)</f>
        <v>11</v>
      </c>
      <c r="Q194">
        <f t="shared" si="5"/>
        <v>2024</v>
      </c>
    </row>
    <row r="195" spans="1:17" x14ac:dyDescent="0.3">
      <c r="A195" s="1"/>
      <c r="B195" s="1"/>
      <c r="C195" s="3"/>
      <c r="E195" s="1"/>
      <c r="F195" s="1"/>
      <c r="G195" s="1"/>
      <c r="H195" s="1"/>
      <c r="I195" s="1"/>
      <c r="L195" s="1"/>
      <c r="M195" s="1"/>
      <c r="N195" s="1"/>
    </row>
    <row r="196" spans="1:17" x14ac:dyDescent="0.3">
      <c r="A196" s="1"/>
      <c r="B196" s="1"/>
      <c r="C196" s="3"/>
      <c r="E196" s="1"/>
      <c r="F196" s="1"/>
      <c r="G196" s="1"/>
      <c r="H196" s="1"/>
      <c r="I196" s="1"/>
      <c r="L196" s="1"/>
      <c r="M196" s="1"/>
      <c r="N196" s="1"/>
    </row>
    <row r="197" spans="1:17" x14ac:dyDescent="0.3">
      <c r="A197" s="1"/>
      <c r="B197" s="1"/>
      <c r="C197" s="3"/>
      <c r="E197" s="1"/>
      <c r="F197" s="1"/>
      <c r="G197" s="1"/>
      <c r="H197" s="1"/>
      <c r="I197" s="1"/>
      <c r="L197" s="1"/>
      <c r="M197" s="1"/>
      <c r="N197" s="1"/>
    </row>
    <row r="198" spans="1:17" x14ac:dyDescent="0.3">
      <c r="A198" s="1"/>
      <c r="B198" s="1"/>
      <c r="C198" s="3"/>
      <c r="E198" s="1"/>
      <c r="F198" s="1"/>
      <c r="G198" s="1"/>
      <c r="H198" s="1"/>
      <c r="I198" s="1"/>
      <c r="L198" s="1"/>
      <c r="M198" s="1"/>
      <c r="N198" s="1"/>
    </row>
    <row r="199" spans="1:17" x14ac:dyDescent="0.3">
      <c r="A199" t="s">
        <v>279</v>
      </c>
      <c r="B199" t="s">
        <v>137</v>
      </c>
      <c r="C199" s="3">
        <v>1899966765</v>
      </c>
      <c r="D199" t="str">
        <f>VLOOKUP(C199,Planilha4!$B$1:$C$147,2,0)</f>
        <v>Fabiane Santana Bias</v>
      </c>
      <c r="E199" t="s">
        <v>280</v>
      </c>
      <c r="F199" t="s">
        <v>281</v>
      </c>
      <c r="G199" t="s">
        <v>85</v>
      </c>
      <c r="H199" t="s">
        <v>13</v>
      </c>
      <c r="I199" t="s">
        <v>248</v>
      </c>
      <c r="J199" t="s">
        <v>252</v>
      </c>
      <c r="K199" t="s">
        <v>292</v>
      </c>
      <c r="L199">
        <v>2168.7800000000002</v>
      </c>
      <c r="M199" t="s">
        <v>282</v>
      </c>
      <c r="N199" t="s">
        <v>283</v>
      </c>
      <c r="O199" t="str">
        <f t="shared" si="6"/>
        <v>maio</v>
      </c>
      <c r="P199">
        <f>VLOOKUP(O199,Auxiliar!A:B,2,FALSE)</f>
        <v>5</v>
      </c>
      <c r="Q199">
        <f t="shared" ref="Q199:Q258" si="7">YEAR(J199)</f>
        <v>2024</v>
      </c>
    </row>
    <row r="200" spans="1:17" x14ac:dyDescent="0.3">
      <c r="A200" t="s">
        <v>274</v>
      </c>
      <c r="B200" t="s">
        <v>137</v>
      </c>
      <c r="C200" s="3">
        <v>1899966765</v>
      </c>
      <c r="D200" t="str">
        <f>VLOOKUP(C200,Planilha4!$B$1:$C$147,2,0)</f>
        <v>Fabiane Santana Bias</v>
      </c>
      <c r="E200" t="s">
        <v>275</v>
      </c>
      <c r="F200" t="s">
        <v>276</v>
      </c>
      <c r="G200" t="s">
        <v>85</v>
      </c>
      <c r="H200" t="s">
        <v>13</v>
      </c>
      <c r="I200" t="s">
        <v>248</v>
      </c>
      <c r="J200" t="s">
        <v>252</v>
      </c>
      <c r="K200" t="s">
        <v>292</v>
      </c>
      <c r="L200">
        <v>2891.7</v>
      </c>
      <c r="M200" t="s">
        <v>277</v>
      </c>
      <c r="N200" t="s">
        <v>278</v>
      </c>
      <c r="O200" t="str">
        <f t="shared" si="6"/>
        <v>maio</v>
      </c>
      <c r="P200">
        <f>VLOOKUP(O200,Auxiliar!A:B,2,FALSE)</f>
        <v>5</v>
      </c>
      <c r="Q200">
        <f t="shared" si="7"/>
        <v>2024</v>
      </c>
    </row>
    <row r="201" spans="1:17" x14ac:dyDescent="0.3">
      <c r="A201" t="s">
        <v>274</v>
      </c>
      <c r="B201" t="s">
        <v>137</v>
      </c>
      <c r="C201" s="3">
        <v>1899966765</v>
      </c>
      <c r="D201" t="str">
        <f>VLOOKUP(C201,Planilha4!$B$1:$C$147,2,0)</f>
        <v>Fabiane Santana Bias</v>
      </c>
      <c r="E201" t="s">
        <v>275</v>
      </c>
      <c r="F201" t="s">
        <v>276</v>
      </c>
      <c r="G201" t="s">
        <v>85</v>
      </c>
      <c r="H201" t="s">
        <v>13</v>
      </c>
      <c r="I201" t="s">
        <v>248</v>
      </c>
      <c r="J201" t="s">
        <v>252</v>
      </c>
      <c r="K201" t="s">
        <v>292</v>
      </c>
      <c r="L201">
        <v>2891.7</v>
      </c>
      <c r="M201" t="s">
        <v>277</v>
      </c>
      <c r="N201" t="s">
        <v>278</v>
      </c>
      <c r="O201" t="str">
        <f t="shared" si="6"/>
        <v>maio</v>
      </c>
      <c r="P201">
        <f>VLOOKUP(O201,Auxiliar!A:B,2,FALSE)</f>
        <v>5</v>
      </c>
      <c r="Q201">
        <f t="shared" si="7"/>
        <v>2024</v>
      </c>
    </row>
    <row r="202" spans="1:17" x14ac:dyDescent="0.3">
      <c r="A202" t="s">
        <v>274</v>
      </c>
      <c r="B202" t="s">
        <v>137</v>
      </c>
      <c r="C202" s="3">
        <v>1899966765</v>
      </c>
      <c r="D202" t="str">
        <f>VLOOKUP(C202,Planilha4!$B$1:$C$147,2,0)</f>
        <v>Fabiane Santana Bias</v>
      </c>
      <c r="E202" t="s">
        <v>275</v>
      </c>
      <c r="F202" t="s">
        <v>276</v>
      </c>
      <c r="G202" t="s">
        <v>85</v>
      </c>
      <c r="H202" t="s">
        <v>13</v>
      </c>
      <c r="I202" t="s">
        <v>248</v>
      </c>
      <c r="J202" t="s">
        <v>252</v>
      </c>
      <c r="K202" t="s">
        <v>292</v>
      </c>
      <c r="L202">
        <v>2168.7800000000002</v>
      </c>
      <c r="M202" t="s">
        <v>277</v>
      </c>
      <c r="N202" t="s">
        <v>278</v>
      </c>
      <c r="O202" t="str">
        <f t="shared" si="6"/>
        <v>maio</v>
      </c>
      <c r="P202">
        <f>VLOOKUP(O202,Auxiliar!A:B,2,FALSE)</f>
        <v>5</v>
      </c>
      <c r="Q202">
        <f t="shared" si="7"/>
        <v>2024</v>
      </c>
    </row>
    <row r="203" spans="1:17" x14ac:dyDescent="0.3">
      <c r="A203" t="s">
        <v>279</v>
      </c>
      <c r="B203" t="s">
        <v>137</v>
      </c>
      <c r="C203" s="3">
        <v>1899966765</v>
      </c>
      <c r="D203" t="str">
        <f>VLOOKUP(C203,Planilha4!$B$1:$C$147,2,0)</f>
        <v>Fabiane Santana Bias</v>
      </c>
      <c r="E203" t="s">
        <v>280</v>
      </c>
      <c r="F203" t="s">
        <v>281</v>
      </c>
      <c r="G203" t="s">
        <v>85</v>
      </c>
      <c r="H203" t="s">
        <v>13</v>
      </c>
      <c r="I203" t="s">
        <v>248</v>
      </c>
      <c r="J203" t="s">
        <v>252</v>
      </c>
      <c r="K203" t="s">
        <v>292</v>
      </c>
      <c r="L203">
        <v>2891.7</v>
      </c>
      <c r="M203" t="s">
        <v>282</v>
      </c>
      <c r="N203" t="s">
        <v>283</v>
      </c>
      <c r="O203" t="str">
        <f t="shared" si="6"/>
        <v>maio</v>
      </c>
      <c r="P203">
        <f>VLOOKUP(O203,Auxiliar!A:B,2,FALSE)</f>
        <v>5</v>
      </c>
      <c r="Q203">
        <f t="shared" si="7"/>
        <v>2024</v>
      </c>
    </row>
    <row r="204" spans="1:17" x14ac:dyDescent="0.3">
      <c r="A204" t="s">
        <v>279</v>
      </c>
      <c r="B204" t="s">
        <v>137</v>
      </c>
      <c r="C204" s="3">
        <v>1899966765</v>
      </c>
      <c r="D204" t="str">
        <f>VLOOKUP(C204,Planilha4!$B$1:$C$147,2,0)</f>
        <v>Fabiane Santana Bias</v>
      </c>
      <c r="E204" t="s">
        <v>280</v>
      </c>
      <c r="F204" t="s">
        <v>281</v>
      </c>
      <c r="G204" t="s">
        <v>85</v>
      </c>
      <c r="H204" t="s">
        <v>13</v>
      </c>
      <c r="I204" t="s">
        <v>248</v>
      </c>
      <c r="J204" t="s">
        <v>252</v>
      </c>
      <c r="K204" t="s">
        <v>292</v>
      </c>
      <c r="L204">
        <v>2891.7</v>
      </c>
      <c r="M204" t="s">
        <v>282</v>
      </c>
      <c r="N204" t="s">
        <v>283</v>
      </c>
      <c r="O204" t="str">
        <f t="shared" si="6"/>
        <v>maio</v>
      </c>
      <c r="P204">
        <f>VLOOKUP(O204,Auxiliar!A:B,2,FALSE)</f>
        <v>5</v>
      </c>
      <c r="Q204">
        <f t="shared" si="7"/>
        <v>2024</v>
      </c>
    </row>
    <row r="205" spans="1:17" x14ac:dyDescent="0.3">
      <c r="A205" t="s">
        <v>306</v>
      </c>
      <c r="B205" t="s">
        <v>137</v>
      </c>
      <c r="C205" s="3">
        <v>1899966765</v>
      </c>
      <c r="D205" t="str">
        <f>VLOOKUP(C205,Planilha4!$B$1:$C$147,2,0)</f>
        <v>Fabiane Santana Bias</v>
      </c>
      <c r="E205" t="s">
        <v>307</v>
      </c>
      <c r="F205" t="s">
        <v>308</v>
      </c>
      <c r="G205" t="s">
        <v>85</v>
      </c>
      <c r="H205" t="s">
        <v>13</v>
      </c>
      <c r="I205" t="s">
        <v>291</v>
      </c>
      <c r="J205" t="s">
        <v>290</v>
      </c>
      <c r="K205" t="s">
        <v>291</v>
      </c>
      <c r="L205">
        <v>2769.5</v>
      </c>
      <c r="M205" t="s">
        <v>309</v>
      </c>
      <c r="N205" t="s">
        <v>310</v>
      </c>
      <c r="O205" t="str">
        <f t="shared" si="6"/>
        <v>maio</v>
      </c>
      <c r="P205">
        <f>VLOOKUP(O205,Auxiliar!A:B,2,FALSE)</f>
        <v>5</v>
      </c>
      <c r="Q205">
        <f t="shared" si="7"/>
        <v>2024</v>
      </c>
    </row>
    <row r="206" spans="1:17" x14ac:dyDescent="0.3">
      <c r="A206" t="s">
        <v>331</v>
      </c>
      <c r="B206" t="s">
        <v>137</v>
      </c>
      <c r="C206" s="3">
        <v>1899966765</v>
      </c>
      <c r="D206" t="str">
        <f>VLOOKUP(C206,Planilha4!$B$1:$C$147,2,0)</f>
        <v>Fabiane Santana Bias</v>
      </c>
      <c r="E206" t="s">
        <v>332</v>
      </c>
      <c r="F206" t="s">
        <v>84</v>
      </c>
      <c r="G206" t="s">
        <v>12</v>
      </c>
      <c r="H206" t="s">
        <v>13</v>
      </c>
      <c r="I206" t="s">
        <v>325</v>
      </c>
      <c r="J206" t="s">
        <v>314</v>
      </c>
      <c r="K206" t="s">
        <v>325</v>
      </c>
      <c r="L206">
        <v>3400</v>
      </c>
      <c r="M206" t="s">
        <v>333</v>
      </c>
      <c r="N206" t="s">
        <v>334</v>
      </c>
      <c r="O206" t="str">
        <f t="shared" si="6"/>
        <v>maio</v>
      </c>
      <c r="P206">
        <f>VLOOKUP(O206,Auxiliar!A:B,2,FALSE)</f>
        <v>5</v>
      </c>
      <c r="Q206">
        <f t="shared" si="7"/>
        <v>2024</v>
      </c>
    </row>
    <row r="207" spans="1:17" x14ac:dyDescent="0.3">
      <c r="A207" t="s">
        <v>580</v>
      </c>
      <c r="B207" t="s">
        <v>137</v>
      </c>
      <c r="C207" s="3">
        <v>1899966765</v>
      </c>
      <c r="D207" t="str">
        <f>VLOOKUP(C207,Planilha4!$B$1:$C$147,2,0)</f>
        <v>Fabiane Santana Bias</v>
      </c>
      <c r="E207" t="s">
        <v>581</v>
      </c>
      <c r="F207" t="s">
        <v>582</v>
      </c>
      <c r="G207" t="s">
        <v>12</v>
      </c>
      <c r="H207" t="s">
        <v>13</v>
      </c>
      <c r="I207" t="s">
        <v>565</v>
      </c>
      <c r="J207" t="s">
        <v>565</v>
      </c>
      <c r="K207" t="s">
        <v>576</v>
      </c>
      <c r="L207">
        <v>2581</v>
      </c>
      <c r="M207" t="s">
        <v>51</v>
      </c>
      <c r="N207" t="s">
        <v>52</v>
      </c>
      <c r="O207" t="str">
        <f t="shared" si="6"/>
        <v>julho</v>
      </c>
      <c r="P207">
        <f>VLOOKUP(O207,Auxiliar!A:B,2,FALSE)</f>
        <v>7</v>
      </c>
      <c r="Q207">
        <f t="shared" si="7"/>
        <v>2024</v>
      </c>
    </row>
    <row r="208" spans="1:17" x14ac:dyDescent="0.3">
      <c r="A208" t="s">
        <v>650</v>
      </c>
      <c r="B208" t="s">
        <v>137</v>
      </c>
      <c r="C208" s="3">
        <v>1899966765</v>
      </c>
      <c r="D208" t="str">
        <f>VLOOKUP(C208,Planilha4!$B$1:$C$147,2,0)</f>
        <v>Fabiane Santana Bias</v>
      </c>
      <c r="E208" t="s">
        <v>652</v>
      </c>
      <c r="F208" t="s">
        <v>653</v>
      </c>
      <c r="G208" t="s">
        <v>12</v>
      </c>
      <c r="H208" t="s">
        <v>13</v>
      </c>
      <c r="I208" t="s">
        <v>654</v>
      </c>
      <c r="J208" t="s">
        <v>655</v>
      </c>
      <c r="K208" t="s">
        <v>654</v>
      </c>
      <c r="L208">
        <v>1600</v>
      </c>
      <c r="M208" t="s">
        <v>656</v>
      </c>
      <c r="N208" t="s">
        <v>657</v>
      </c>
      <c r="O208" t="str">
        <f t="shared" si="6"/>
        <v>novembro</v>
      </c>
      <c r="P208">
        <f>VLOOKUP(O208,Auxiliar!A:B,2,FALSE)</f>
        <v>11</v>
      </c>
      <c r="Q208">
        <f t="shared" si="7"/>
        <v>2024</v>
      </c>
    </row>
    <row r="209" spans="1:17" x14ac:dyDescent="0.3">
      <c r="A209" t="s">
        <v>719</v>
      </c>
      <c r="B209" t="s">
        <v>137</v>
      </c>
      <c r="C209" s="3">
        <v>1899966765</v>
      </c>
      <c r="D209" t="str">
        <f>VLOOKUP(C209,Planilha4!$B$1:$C$147,2,0)</f>
        <v>Fabiane Santana Bias</v>
      </c>
      <c r="E209" t="s">
        <v>720</v>
      </c>
      <c r="F209" t="s">
        <v>721</v>
      </c>
      <c r="G209" t="s">
        <v>12</v>
      </c>
      <c r="H209" t="s">
        <v>13</v>
      </c>
      <c r="I209" t="s">
        <v>722</v>
      </c>
      <c r="J209" t="s">
        <v>373</v>
      </c>
      <c r="K209" t="s">
        <v>722</v>
      </c>
      <c r="L209">
        <v>2100</v>
      </c>
      <c r="M209" t="s">
        <v>723</v>
      </c>
      <c r="N209" t="s">
        <v>724</v>
      </c>
      <c r="O209" t="str">
        <f t="shared" si="6"/>
        <v>maio</v>
      </c>
      <c r="P209">
        <f>VLOOKUP(O209,Auxiliar!A:B,2,FALSE)</f>
        <v>5</v>
      </c>
      <c r="Q209">
        <f t="shared" si="7"/>
        <v>2024</v>
      </c>
    </row>
    <row r="210" spans="1:17" x14ac:dyDescent="0.3">
      <c r="A210" t="s">
        <v>842</v>
      </c>
      <c r="B210" t="s">
        <v>137</v>
      </c>
      <c r="C210" s="3">
        <v>1899966765</v>
      </c>
      <c r="D210" t="str">
        <f>VLOOKUP(C210,Planilha4!$B$1:$C$147,2,0)</f>
        <v>Fabiane Santana Bias</v>
      </c>
      <c r="E210" t="s">
        <v>717</v>
      </c>
      <c r="F210" t="s">
        <v>843</v>
      </c>
      <c r="G210" t="s">
        <v>12</v>
      </c>
      <c r="H210" t="s">
        <v>13</v>
      </c>
      <c r="I210" t="s">
        <v>840</v>
      </c>
      <c r="J210" t="s">
        <v>840</v>
      </c>
      <c r="K210" t="s">
        <v>841</v>
      </c>
      <c r="L210">
        <v>3066.05</v>
      </c>
      <c r="M210" t="s">
        <v>51</v>
      </c>
      <c r="N210" t="s">
        <v>52</v>
      </c>
      <c r="O210" t="str">
        <f t="shared" si="6"/>
        <v>setembro</v>
      </c>
      <c r="P210">
        <f>VLOOKUP(O210,Auxiliar!A:B,2,FALSE)</f>
        <v>9</v>
      </c>
      <c r="Q210">
        <f t="shared" si="7"/>
        <v>2024</v>
      </c>
    </row>
    <row r="211" spans="1:17" x14ac:dyDescent="0.3">
      <c r="A211" t="s">
        <v>887</v>
      </c>
      <c r="B211" t="s">
        <v>137</v>
      </c>
      <c r="C211" s="3">
        <v>1899966765</v>
      </c>
      <c r="D211" t="str">
        <f>VLOOKUP(C211,Planilha4!$B$1:$C$147,2,0)</f>
        <v>Fabiane Santana Bias</v>
      </c>
      <c r="E211" t="s">
        <v>687</v>
      </c>
      <c r="F211" t="s">
        <v>888</v>
      </c>
      <c r="G211" t="s">
        <v>12</v>
      </c>
      <c r="H211" t="s">
        <v>13</v>
      </c>
      <c r="I211" t="s">
        <v>889</v>
      </c>
      <c r="J211" t="s">
        <v>890</v>
      </c>
      <c r="K211" t="s">
        <v>889</v>
      </c>
      <c r="L211">
        <v>2800</v>
      </c>
      <c r="M211" t="s">
        <v>891</v>
      </c>
      <c r="N211" t="s">
        <v>892</v>
      </c>
      <c r="O211" t="str">
        <f t="shared" si="6"/>
        <v>outubro</v>
      </c>
      <c r="P211">
        <f>VLOOKUP(O211,Auxiliar!A:B,2,FALSE)</f>
        <v>10</v>
      </c>
      <c r="Q211">
        <f t="shared" si="7"/>
        <v>2024</v>
      </c>
    </row>
    <row r="212" spans="1:17" x14ac:dyDescent="0.3">
      <c r="A212" t="s">
        <v>1026</v>
      </c>
      <c r="B212" t="s">
        <v>137</v>
      </c>
      <c r="C212" s="3">
        <v>1899966765</v>
      </c>
      <c r="D212" t="str">
        <f>VLOOKUP(C212,Planilha4!$B$1:$C$147,2,0)</f>
        <v>Fabiane Santana Bias</v>
      </c>
      <c r="E212" t="s">
        <v>1027</v>
      </c>
      <c r="F212" t="s">
        <v>427</v>
      </c>
      <c r="G212" t="s">
        <v>12</v>
      </c>
      <c r="H212" t="s">
        <v>13</v>
      </c>
      <c r="I212" t="s">
        <v>1008</v>
      </c>
      <c r="J212" t="s">
        <v>1028</v>
      </c>
      <c r="K212" t="s">
        <v>1007</v>
      </c>
      <c r="L212">
        <v>2625</v>
      </c>
      <c r="M212" t="s">
        <v>1029</v>
      </c>
      <c r="N212" t="s">
        <v>1030</v>
      </c>
      <c r="O212" t="str">
        <f t="shared" si="6"/>
        <v>outubro</v>
      </c>
      <c r="P212">
        <f>VLOOKUP(O212,Auxiliar!A:B,2,FALSE)</f>
        <v>10</v>
      </c>
      <c r="Q212">
        <f t="shared" si="7"/>
        <v>2024</v>
      </c>
    </row>
    <row r="213" spans="1:17" x14ac:dyDescent="0.3">
      <c r="A213" t="s">
        <v>1093</v>
      </c>
      <c r="B213" t="s">
        <v>137</v>
      </c>
      <c r="C213" s="3">
        <v>1899966765</v>
      </c>
      <c r="D213" t="str">
        <f>VLOOKUP(C213,Planilha4!$B$1:$C$147,2,0)</f>
        <v>Fabiane Santana Bias</v>
      </c>
      <c r="E213" t="s">
        <v>704</v>
      </c>
      <c r="F213" t="s">
        <v>843</v>
      </c>
      <c r="G213" t="s">
        <v>12</v>
      </c>
      <c r="H213" t="s">
        <v>13</v>
      </c>
      <c r="I213" t="s">
        <v>1073</v>
      </c>
      <c r="J213" t="s">
        <v>1073</v>
      </c>
      <c r="K213" t="s">
        <v>24</v>
      </c>
      <c r="L213">
        <v>3400</v>
      </c>
      <c r="M213" t="s">
        <v>1094</v>
      </c>
      <c r="N213" t="s">
        <v>1095</v>
      </c>
      <c r="O213" t="str">
        <f t="shared" si="6"/>
        <v>outubro</v>
      </c>
      <c r="P213">
        <f>VLOOKUP(O213,Auxiliar!A:B,2,FALSE)</f>
        <v>10</v>
      </c>
      <c r="Q213">
        <f t="shared" si="7"/>
        <v>2024</v>
      </c>
    </row>
    <row r="214" spans="1:17" x14ac:dyDescent="0.3">
      <c r="A214" t="s">
        <v>18</v>
      </c>
      <c r="B214" t="s">
        <v>137</v>
      </c>
      <c r="C214" s="3">
        <v>1899966765</v>
      </c>
      <c r="D214" t="str">
        <f>VLOOKUP(C214,Planilha4!$B$1:$C$147,2,0)</f>
        <v>Fabiane Santana Bias</v>
      </c>
      <c r="E214" t="s">
        <v>20</v>
      </c>
      <c r="F214" t="s">
        <v>21</v>
      </c>
      <c r="G214" t="s">
        <v>22</v>
      </c>
      <c r="H214" t="s">
        <v>13</v>
      </c>
      <c r="I214" t="s">
        <v>23</v>
      </c>
      <c r="J214" t="s">
        <v>24</v>
      </c>
      <c r="K214" t="s">
        <v>23</v>
      </c>
      <c r="L214">
        <v>798.33</v>
      </c>
      <c r="M214" t="s">
        <v>25</v>
      </c>
      <c r="N214" t="s">
        <v>26</v>
      </c>
      <c r="O214" t="str">
        <f t="shared" si="6"/>
        <v>outubro</v>
      </c>
      <c r="P214">
        <f>VLOOKUP(O214,Auxiliar!A:B,2,FALSE)</f>
        <v>10</v>
      </c>
      <c r="Q214">
        <f t="shared" si="7"/>
        <v>2024</v>
      </c>
    </row>
    <row r="215" spans="1:17" x14ac:dyDescent="0.3">
      <c r="A215" t="s">
        <v>1118</v>
      </c>
      <c r="B215" t="s">
        <v>137</v>
      </c>
      <c r="C215" s="3">
        <v>1899966765</v>
      </c>
      <c r="D215" t="str">
        <f>VLOOKUP(C215,Planilha4!$B$1:$C$147,2,0)</f>
        <v>Fabiane Santana Bias</v>
      </c>
      <c r="E215" t="s">
        <v>1119</v>
      </c>
      <c r="F215" t="s">
        <v>948</v>
      </c>
      <c r="G215" t="s">
        <v>12</v>
      </c>
      <c r="H215" t="s">
        <v>13</v>
      </c>
      <c r="I215" t="s">
        <v>1067</v>
      </c>
      <c r="J215" t="s">
        <v>1067</v>
      </c>
      <c r="K215" t="s">
        <v>1120</v>
      </c>
      <c r="L215">
        <v>2250</v>
      </c>
      <c r="M215" t="s">
        <v>1121</v>
      </c>
      <c r="N215" t="s">
        <v>1122</v>
      </c>
      <c r="O215" t="str">
        <f t="shared" si="6"/>
        <v>dezembro</v>
      </c>
      <c r="P215">
        <f>VLOOKUP(O215,Auxiliar!A:B,2,FALSE)</f>
        <v>12</v>
      </c>
      <c r="Q215">
        <f t="shared" si="7"/>
        <v>2024</v>
      </c>
    </row>
    <row r="216" spans="1:17" x14ac:dyDescent="0.3">
      <c r="A216" t="s">
        <v>1161</v>
      </c>
      <c r="B216" t="s">
        <v>137</v>
      </c>
      <c r="C216" s="3">
        <v>1899966765</v>
      </c>
      <c r="D216" t="str">
        <f>VLOOKUP(C216,Planilha4!$B$1:$C$147,2,0)</f>
        <v>Fabiane Santana Bias</v>
      </c>
      <c r="E216" t="s">
        <v>1162</v>
      </c>
      <c r="F216" t="s">
        <v>427</v>
      </c>
      <c r="G216" t="s">
        <v>12</v>
      </c>
      <c r="H216" t="s">
        <v>13</v>
      </c>
      <c r="I216" t="s">
        <v>1152</v>
      </c>
      <c r="J216" t="s">
        <v>1139</v>
      </c>
      <c r="K216" t="s">
        <v>1152</v>
      </c>
      <c r="L216">
        <v>1862.5</v>
      </c>
      <c r="M216" t="s">
        <v>1163</v>
      </c>
      <c r="N216" t="s">
        <v>1164</v>
      </c>
      <c r="O216" t="str">
        <f t="shared" si="6"/>
        <v>dezembro</v>
      </c>
      <c r="P216">
        <f>VLOOKUP(O216,Auxiliar!A:B,2,FALSE)</f>
        <v>12</v>
      </c>
      <c r="Q216">
        <f t="shared" si="7"/>
        <v>2024</v>
      </c>
    </row>
    <row r="217" spans="1:17" x14ac:dyDescent="0.3">
      <c r="A217" t="s">
        <v>1176</v>
      </c>
      <c r="B217" t="s">
        <v>137</v>
      </c>
      <c r="C217" s="3">
        <v>1899966765</v>
      </c>
      <c r="D217" t="str">
        <f>VLOOKUP(C217,Planilha4!$B$1:$C$147,2,0)</f>
        <v>Fabiane Santana Bias</v>
      </c>
      <c r="E217" t="s">
        <v>1177</v>
      </c>
      <c r="F217" t="s">
        <v>1178</v>
      </c>
      <c r="G217" t="s">
        <v>12</v>
      </c>
      <c r="H217" t="s">
        <v>13</v>
      </c>
      <c r="I217" t="s">
        <v>1141</v>
      </c>
      <c r="J217" t="s">
        <v>1140</v>
      </c>
      <c r="K217" t="s">
        <v>1141</v>
      </c>
      <c r="L217">
        <v>2362.5</v>
      </c>
      <c r="M217" t="s">
        <v>1121</v>
      </c>
      <c r="N217" t="s">
        <v>1179</v>
      </c>
      <c r="O217" t="str">
        <f t="shared" si="6"/>
        <v>dezembro</v>
      </c>
      <c r="P217">
        <f>VLOOKUP(O217,Auxiliar!A:B,2,FALSE)</f>
        <v>12</v>
      </c>
      <c r="Q217">
        <f t="shared" si="7"/>
        <v>2024</v>
      </c>
    </row>
    <row r="218" spans="1:17" x14ac:dyDescent="0.3">
      <c r="A218" t="s">
        <v>1349</v>
      </c>
      <c r="B218" t="s">
        <v>137</v>
      </c>
      <c r="C218" s="3">
        <v>1899966765</v>
      </c>
      <c r="D218" t="str">
        <f>VLOOKUP(C218,Planilha4!$B$1:$C$147,2,0)</f>
        <v>Fabiane Santana Bias</v>
      </c>
      <c r="E218" t="s">
        <v>1350</v>
      </c>
      <c r="F218" t="s">
        <v>1351</v>
      </c>
      <c r="G218" t="s">
        <v>12</v>
      </c>
      <c r="H218" t="s">
        <v>13</v>
      </c>
      <c r="I218" t="s">
        <v>1325</v>
      </c>
      <c r="J218" t="s">
        <v>1325</v>
      </c>
      <c r="K218" t="s">
        <v>1326</v>
      </c>
      <c r="L218">
        <v>2581</v>
      </c>
      <c r="M218" t="s">
        <v>51</v>
      </c>
      <c r="N218" t="s">
        <v>52</v>
      </c>
      <c r="O218" t="str">
        <f t="shared" si="6"/>
        <v>agosto</v>
      </c>
      <c r="P218">
        <f>VLOOKUP(O218,Auxiliar!A:B,2,FALSE)</f>
        <v>8</v>
      </c>
      <c r="Q218">
        <f t="shared" si="7"/>
        <v>2024</v>
      </c>
    </row>
    <row r="219" spans="1:17" x14ac:dyDescent="0.3">
      <c r="A219" t="s">
        <v>1373</v>
      </c>
      <c r="B219" t="s">
        <v>137</v>
      </c>
      <c r="C219" s="3">
        <v>1899966765</v>
      </c>
      <c r="D219" t="str">
        <f>VLOOKUP(C219,Planilha4!$B$1:$C$147,2,0)</f>
        <v>Fabiane Santana Bias</v>
      </c>
      <c r="E219" t="s">
        <v>432</v>
      </c>
      <c r="F219" t="s">
        <v>178</v>
      </c>
      <c r="G219" t="s">
        <v>85</v>
      </c>
      <c r="H219" t="s">
        <v>13</v>
      </c>
      <c r="I219" t="s">
        <v>1369</v>
      </c>
      <c r="J219" t="s">
        <v>1369</v>
      </c>
      <c r="K219" t="s">
        <v>1374</v>
      </c>
      <c r="L219">
        <v>5500</v>
      </c>
      <c r="M219" t="s">
        <v>1375</v>
      </c>
      <c r="N219" t="s">
        <v>1376</v>
      </c>
      <c r="O219" t="str">
        <f t="shared" si="6"/>
        <v>agosto</v>
      </c>
      <c r="P219">
        <f>VLOOKUP(O219,Auxiliar!A:B,2,FALSE)</f>
        <v>8</v>
      </c>
      <c r="Q219">
        <f t="shared" si="7"/>
        <v>2024</v>
      </c>
    </row>
    <row r="220" spans="1:17" x14ac:dyDescent="0.3">
      <c r="A220" s="1"/>
      <c r="B220" s="1"/>
      <c r="C220" s="3"/>
      <c r="E220" s="1"/>
      <c r="F220" s="1"/>
      <c r="G220" s="1"/>
      <c r="H220" s="1"/>
      <c r="I220" s="1"/>
      <c r="L220" s="1"/>
      <c r="M220" s="1"/>
      <c r="N220" s="1"/>
    </row>
    <row r="221" spans="1:17" x14ac:dyDescent="0.3">
      <c r="A221" t="s">
        <v>1401</v>
      </c>
      <c r="B221" t="s">
        <v>137</v>
      </c>
      <c r="C221" s="3">
        <v>1899966765</v>
      </c>
      <c r="D221" t="str">
        <f>VLOOKUP(C221,Planilha4!$B$1:$C$147,2,0)</f>
        <v>Fabiane Santana Bias</v>
      </c>
      <c r="E221" t="s">
        <v>1202</v>
      </c>
      <c r="G221" t="s">
        <v>1202</v>
      </c>
      <c r="H221" t="s">
        <v>13</v>
      </c>
      <c r="I221" t="s">
        <v>1259</v>
      </c>
      <c r="J221" t="s">
        <v>1260</v>
      </c>
      <c r="K221" t="s">
        <v>1259</v>
      </c>
      <c r="L221">
        <v>630</v>
      </c>
      <c r="M221" t="s">
        <v>51</v>
      </c>
      <c r="N221" t="s">
        <v>52</v>
      </c>
      <c r="O221" t="str">
        <f t="shared" si="6"/>
        <v>janeiro</v>
      </c>
      <c r="P221">
        <f>VLOOKUP(O221,Auxiliar!A:B,2,FALSE)</f>
        <v>1</v>
      </c>
      <c r="Q221">
        <f t="shared" si="7"/>
        <v>2025</v>
      </c>
    </row>
    <row r="222" spans="1:17" x14ac:dyDescent="0.3">
      <c r="A222" t="s">
        <v>790</v>
      </c>
      <c r="B222" t="s">
        <v>137</v>
      </c>
      <c r="C222" s="3">
        <v>1899966765</v>
      </c>
      <c r="D222" t="str">
        <f>VLOOKUP(C222,Planilha4!$B$1:$C$147,2,0)</f>
        <v>Fabiane Santana Bias</v>
      </c>
      <c r="E222" t="s">
        <v>791</v>
      </c>
      <c r="F222" t="s">
        <v>776</v>
      </c>
      <c r="G222" t="s">
        <v>12</v>
      </c>
      <c r="H222" t="s">
        <v>13</v>
      </c>
      <c r="I222" t="s">
        <v>792</v>
      </c>
      <c r="J222" t="s">
        <v>793</v>
      </c>
      <c r="K222" t="s">
        <v>794</v>
      </c>
      <c r="L222">
        <v>1500</v>
      </c>
      <c r="M222" t="s">
        <v>795</v>
      </c>
      <c r="N222" t="s">
        <v>796</v>
      </c>
      <c r="O222" t="str">
        <f t="shared" si="6"/>
        <v>setembro</v>
      </c>
      <c r="P222">
        <f>VLOOKUP(O222,Auxiliar!A:B,2,FALSE)</f>
        <v>9</v>
      </c>
      <c r="Q222">
        <f t="shared" si="7"/>
        <v>2024</v>
      </c>
    </row>
    <row r="223" spans="1:17" x14ac:dyDescent="0.3">
      <c r="A223" t="s">
        <v>1498</v>
      </c>
      <c r="B223" t="s">
        <v>137</v>
      </c>
      <c r="C223" s="3">
        <v>1899966765</v>
      </c>
      <c r="D223" t="str">
        <f>VLOOKUP(C223,Planilha4!$B$1:$C$147,2,0)</f>
        <v>Fabiane Santana Bias</v>
      </c>
      <c r="E223" t="s">
        <v>1202</v>
      </c>
      <c r="G223" t="s">
        <v>1202</v>
      </c>
      <c r="H223" t="s">
        <v>13</v>
      </c>
      <c r="I223" t="s">
        <v>1499</v>
      </c>
      <c r="J223" t="s">
        <v>1500</v>
      </c>
      <c r="K223" t="s">
        <v>1501</v>
      </c>
      <c r="L223">
        <v>360.45</v>
      </c>
      <c r="M223" t="s">
        <v>51</v>
      </c>
      <c r="N223" t="s">
        <v>52</v>
      </c>
      <c r="O223" t="str">
        <f t="shared" si="6"/>
        <v>fevereiro</v>
      </c>
      <c r="P223">
        <f>VLOOKUP(O223,Auxiliar!A:B,2,FALSE)</f>
        <v>2</v>
      </c>
      <c r="Q223">
        <f t="shared" si="7"/>
        <v>2025</v>
      </c>
    </row>
    <row r="224" spans="1:17" x14ac:dyDescent="0.3">
      <c r="A224" t="s">
        <v>1565</v>
      </c>
      <c r="B224" t="s">
        <v>137</v>
      </c>
      <c r="C224" s="3">
        <v>1899966765</v>
      </c>
      <c r="D224" t="str">
        <f>VLOOKUP(C224,Planilha4!$B$1:$C$147,2,0)</f>
        <v>Fabiane Santana Bias</v>
      </c>
      <c r="E224" t="s">
        <v>1566</v>
      </c>
      <c r="F224" t="s">
        <v>276</v>
      </c>
      <c r="G224" t="s">
        <v>12</v>
      </c>
      <c r="H224" t="s">
        <v>13</v>
      </c>
      <c r="I224" t="s">
        <v>1399</v>
      </c>
      <c r="J224" t="s">
        <v>1399</v>
      </c>
      <c r="K224" t="s">
        <v>1567</v>
      </c>
      <c r="L224">
        <v>17290</v>
      </c>
      <c r="M224" t="s">
        <v>1568</v>
      </c>
      <c r="N224" t="s">
        <v>1569</v>
      </c>
      <c r="O224" t="str">
        <f t="shared" si="6"/>
        <v>janeiro</v>
      </c>
      <c r="P224">
        <f>VLOOKUP(O224,Auxiliar!A:B,2,FALSE)</f>
        <v>1</v>
      </c>
      <c r="Q224">
        <f t="shared" si="7"/>
        <v>2025</v>
      </c>
    </row>
    <row r="225" spans="1:17" x14ac:dyDescent="0.3">
      <c r="A225" t="s">
        <v>1691</v>
      </c>
      <c r="B225" t="s">
        <v>137</v>
      </c>
      <c r="C225" s="3">
        <v>1899966765</v>
      </c>
      <c r="D225" t="str">
        <f>VLOOKUP(C225,Planilha4!$B$1:$C$147,2,0)</f>
        <v>Fabiane Santana Bias</v>
      </c>
      <c r="E225" t="s">
        <v>1692</v>
      </c>
      <c r="F225" t="s">
        <v>718</v>
      </c>
      <c r="G225" t="s">
        <v>12</v>
      </c>
      <c r="H225" t="s">
        <v>13</v>
      </c>
      <c r="I225" t="s">
        <v>1545</v>
      </c>
      <c r="J225" t="s">
        <v>1545</v>
      </c>
      <c r="K225" t="s">
        <v>1693</v>
      </c>
      <c r="L225">
        <v>2950</v>
      </c>
      <c r="M225" t="s">
        <v>1694</v>
      </c>
      <c r="N225" t="s">
        <v>1695</v>
      </c>
      <c r="O225" t="str">
        <f t="shared" si="6"/>
        <v>março</v>
      </c>
      <c r="P225">
        <f>VLOOKUP(O225,Auxiliar!A:B,2,FALSE)</f>
        <v>3</v>
      </c>
      <c r="Q225">
        <f t="shared" si="7"/>
        <v>2025</v>
      </c>
    </row>
    <row r="226" spans="1:17" x14ac:dyDescent="0.3">
      <c r="A226" s="1"/>
      <c r="B226" s="1"/>
      <c r="C226" s="3"/>
      <c r="E226" s="1"/>
      <c r="F226" s="1"/>
      <c r="G226" s="1"/>
      <c r="H226" s="1"/>
      <c r="I226" s="1"/>
      <c r="L226" s="1"/>
      <c r="M226" s="1"/>
      <c r="N226" s="1"/>
    </row>
    <row r="227" spans="1:17" x14ac:dyDescent="0.3">
      <c r="A227" t="s">
        <v>1716</v>
      </c>
      <c r="B227" t="s">
        <v>137</v>
      </c>
      <c r="C227" s="3">
        <v>1899966765</v>
      </c>
      <c r="D227" t="str">
        <f>VLOOKUP(C227,Planilha4!$B$1:$C$147,2,0)</f>
        <v>Fabiane Santana Bias</v>
      </c>
      <c r="E227" t="s">
        <v>1718</v>
      </c>
      <c r="F227" t="s">
        <v>582</v>
      </c>
      <c r="G227" t="s">
        <v>12</v>
      </c>
      <c r="H227" t="s">
        <v>13</v>
      </c>
      <c r="I227" t="s">
        <v>1713</v>
      </c>
      <c r="J227" t="s">
        <v>1709</v>
      </c>
      <c r="K227" t="s">
        <v>1713</v>
      </c>
      <c r="L227">
        <v>1500</v>
      </c>
      <c r="M227" t="s">
        <v>1720</v>
      </c>
      <c r="N227" t="s">
        <v>1721</v>
      </c>
      <c r="O227" t="str">
        <f t="shared" si="6"/>
        <v>março</v>
      </c>
      <c r="P227">
        <f>VLOOKUP(O227,Auxiliar!A:B,2,FALSE)</f>
        <v>3</v>
      </c>
      <c r="Q227">
        <f t="shared" si="7"/>
        <v>2025</v>
      </c>
    </row>
    <row r="228" spans="1:17" x14ac:dyDescent="0.3">
      <c r="A228" t="s">
        <v>1703</v>
      </c>
      <c r="B228" t="s">
        <v>137</v>
      </c>
      <c r="C228" s="3">
        <v>1899966765</v>
      </c>
      <c r="D228" t="str">
        <f>VLOOKUP(C228,Planilha4!$B$1:$C$147,2,0)</f>
        <v>Fabiane Santana Bias</v>
      </c>
      <c r="E228" t="s">
        <v>1704</v>
      </c>
      <c r="F228" t="s">
        <v>237</v>
      </c>
      <c r="G228" t="s">
        <v>12</v>
      </c>
      <c r="H228" t="s">
        <v>13</v>
      </c>
      <c r="I228" t="s">
        <v>1698</v>
      </c>
      <c r="J228" t="s">
        <v>1699</v>
      </c>
      <c r="K228" t="s">
        <v>1700</v>
      </c>
      <c r="L228">
        <v>5813.39</v>
      </c>
      <c r="M228" t="s">
        <v>1705</v>
      </c>
      <c r="N228" t="s">
        <v>1706</v>
      </c>
      <c r="O228" t="str">
        <f t="shared" si="6"/>
        <v>março</v>
      </c>
      <c r="P228">
        <f>VLOOKUP(O228,Auxiliar!A:B,2,FALSE)</f>
        <v>3</v>
      </c>
      <c r="Q228">
        <f t="shared" si="7"/>
        <v>2025</v>
      </c>
    </row>
    <row r="229" spans="1:17" x14ac:dyDescent="0.3">
      <c r="A229" t="s">
        <v>81</v>
      </c>
      <c r="B229" t="s">
        <v>110</v>
      </c>
      <c r="C229" s="3">
        <v>1915728703</v>
      </c>
      <c r="D229" t="str">
        <f>VLOOKUP(C229,Planilha4!$B$1:$C$147,2,0)</f>
        <v>Alexandre Kozlowsky Jaegger</v>
      </c>
      <c r="E229" t="s">
        <v>83</v>
      </c>
      <c r="F229" t="s">
        <v>84</v>
      </c>
      <c r="G229" t="s">
        <v>85</v>
      </c>
      <c r="H229" t="s">
        <v>13</v>
      </c>
      <c r="I229" t="s">
        <v>86</v>
      </c>
      <c r="J229" t="s">
        <v>73</v>
      </c>
      <c r="K229" t="s">
        <v>86</v>
      </c>
      <c r="L229">
        <v>4125</v>
      </c>
      <c r="M229" t="s">
        <v>87</v>
      </c>
      <c r="N229" t="s">
        <v>88</v>
      </c>
      <c r="O229" t="str">
        <f t="shared" si="6"/>
        <v>março</v>
      </c>
      <c r="P229">
        <f>VLOOKUP(O229,Auxiliar!A:B,2,FALSE)</f>
        <v>3</v>
      </c>
      <c r="Q229">
        <f t="shared" si="7"/>
        <v>2024</v>
      </c>
    </row>
    <row r="230" spans="1:17" x14ac:dyDescent="0.3">
      <c r="A230" t="s">
        <v>215</v>
      </c>
      <c r="B230" t="s">
        <v>110</v>
      </c>
      <c r="C230" s="3">
        <v>1915728703</v>
      </c>
      <c r="D230" t="str">
        <f>VLOOKUP(C230,Planilha4!$B$1:$C$147,2,0)</f>
        <v>Alexandre Kozlowsky Jaegger</v>
      </c>
      <c r="E230" t="s">
        <v>216</v>
      </c>
      <c r="F230" t="s">
        <v>217</v>
      </c>
      <c r="G230" t="s">
        <v>12</v>
      </c>
      <c r="H230" t="s">
        <v>13</v>
      </c>
      <c r="I230" t="s">
        <v>123</v>
      </c>
      <c r="J230" t="s">
        <v>56</v>
      </c>
      <c r="K230" t="s">
        <v>123</v>
      </c>
      <c r="L230">
        <v>1500</v>
      </c>
      <c r="M230" t="s">
        <v>218</v>
      </c>
      <c r="N230" t="s">
        <v>219</v>
      </c>
      <c r="O230" t="str">
        <f t="shared" si="6"/>
        <v>novembro</v>
      </c>
      <c r="P230">
        <f>VLOOKUP(O230,Auxiliar!A:B,2,FALSE)</f>
        <v>11</v>
      </c>
      <c r="Q230">
        <f t="shared" si="7"/>
        <v>2024</v>
      </c>
    </row>
    <row r="231" spans="1:17" x14ac:dyDescent="0.3">
      <c r="A231" t="s">
        <v>81</v>
      </c>
      <c r="B231" t="s">
        <v>110</v>
      </c>
      <c r="C231" s="3">
        <v>1915728703</v>
      </c>
      <c r="D231" t="str">
        <f>VLOOKUP(C231,Planilha4!$B$1:$C$147,2,0)</f>
        <v>Alexandre Kozlowsky Jaegger</v>
      </c>
      <c r="E231" t="s">
        <v>83</v>
      </c>
      <c r="F231" t="s">
        <v>84</v>
      </c>
      <c r="G231" t="s">
        <v>85</v>
      </c>
      <c r="H231" t="s">
        <v>13</v>
      </c>
      <c r="I231" t="s">
        <v>224</v>
      </c>
      <c r="J231" t="s">
        <v>222</v>
      </c>
      <c r="K231" t="s">
        <v>254</v>
      </c>
      <c r="L231">
        <v>4125</v>
      </c>
      <c r="M231" t="s">
        <v>87</v>
      </c>
      <c r="N231" t="s">
        <v>88</v>
      </c>
      <c r="O231" t="str">
        <f t="shared" si="6"/>
        <v>abril</v>
      </c>
      <c r="P231">
        <f>VLOOKUP(O231,Auxiliar!A:B,2,FALSE)</f>
        <v>4</v>
      </c>
      <c r="Q231">
        <f t="shared" si="7"/>
        <v>2024</v>
      </c>
    </row>
    <row r="232" spans="1:17" x14ac:dyDescent="0.3">
      <c r="A232" t="s">
        <v>505</v>
      </c>
      <c r="B232" t="s">
        <v>110</v>
      </c>
      <c r="C232" s="3">
        <v>1915728703</v>
      </c>
      <c r="D232" t="str">
        <f>VLOOKUP(C232,Planilha4!$B$1:$C$147,2,0)</f>
        <v>Alexandre Kozlowsky Jaegger</v>
      </c>
      <c r="E232" t="s">
        <v>507</v>
      </c>
      <c r="F232" t="s">
        <v>508</v>
      </c>
      <c r="G232" t="s">
        <v>12</v>
      </c>
      <c r="H232" t="s">
        <v>13</v>
      </c>
      <c r="I232" t="s">
        <v>62</v>
      </c>
      <c r="J232" t="s">
        <v>123</v>
      </c>
      <c r="K232" t="s">
        <v>62</v>
      </c>
      <c r="L232">
        <v>675</v>
      </c>
      <c r="M232" t="s">
        <v>509</v>
      </c>
      <c r="N232" t="s">
        <v>510</v>
      </c>
      <c r="O232" t="str">
        <f t="shared" si="6"/>
        <v>novembro</v>
      </c>
      <c r="P232">
        <f>VLOOKUP(O232,Auxiliar!A:B,2,FALSE)</f>
        <v>11</v>
      </c>
      <c r="Q232">
        <f t="shared" si="7"/>
        <v>2024</v>
      </c>
    </row>
    <row r="233" spans="1:17" x14ac:dyDescent="0.3">
      <c r="A233" t="s">
        <v>1061</v>
      </c>
      <c r="B233" t="s">
        <v>110</v>
      </c>
      <c r="C233" s="3">
        <v>1915728703</v>
      </c>
      <c r="D233" t="str">
        <f>VLOOKUP(C233,Planilha4!$B$1:$C$147,2,0)</f>
        <v>Alexandre Kozlowsky Jaegger</v>
      </c>
      <c r="E233" t="s">
        <v>904</v>
      </c>
      <c r="F233" t="s">
        <v>1062</v>
      </c>
      <c r="G233" t="s">
        <v>85</v>
      </c>
      <c r="H233" t="s">
        <v>13</v>
      </c>
      <c r="I233" t="s">
        <v>1063</v>
      </c>
      <c r="J233" t="s">
        <v>1063</v>
      </c>
      <c r="K233" t="s">
        <v>1064</v>
      </c>
      <c r="L233">
        <v>1825</v>
      </c>
      <c r="M233" t="s">
        <v>1065</v>
      </c>
      <c r="N233" t="s">
        <v>1066</v>
      </c>
      <c r="O233" t="str">
        <f t="shared" si="6"/>
        <v>setembro</v>
      </c>
      <c r="P233">
        <f>VLOOKUP(O233,Auxiliar!A:B,2,FALSE)</f>
        <v>9</v>
      </c>
      <c r="Q233">
        <f t="shared" si="7"/>
        <v>2024</v>
      </c>
    </row>
    <row r="234" spans="1:17" x14ac:dyDescent="0.3">
      <c r="A234" t="s">
        <v>505</v>
      </c>
      <c r="B234" t="s">
        <v>110</v>
      </c>
      <c r="C234" s="3">
        <v>1915728703</v>
      </c>
      <c r="D234" t="str">
        <f>VLOOKUP(C234,Planilha4!$B$1:$C$147,2,0)</f>
        <v>Alexandre Kozlowsky Jaegger</v>
      </c>
      <c r="E234" t="s">
        <v>507</v>
      </c>
      <c r="F234" t="s">
        <v>508</v>
      </c>
      <c r="G234" t="s">
        <v>12</v>
      </c>
      <c r="H234" t="s">
        <v>13</v>
      </c>
      <c r="I234" t="s">
        <v>1140</v>
      </c>
      <c r="J234" t="s">
        <v>1152</v>
      </c>
      <c r="K234" t="s">
        <v>1140</v>
      </c>
      <c r="L234">
        <v>825</v>
      </c>
      <c r="M234" t="s">
        <v>509</v>
      </c>
      <c r="N234" t="s">
        <v>510</v>
      </c>
      <c r="O234" t="str">
        <f t="shared" si="6"/>
        <v>dezembro</v>
      </c>
      <c r="P234">
        <f>VLOOKUP(O234,Auxiliar!A:B,2,FALSE)</f>
        <v>12</v>
      </c>
      <c r="Q234">
        <f t="shared" si="7"/>
        <v>2024</v>
      </c>
    </row>
    <row r="235" spans="1:17" x14ac:dyDescent="0.3">
      <c r="A235" t="s">
        <v>1201</v>
      </c>
      <c r="B235" t="s">
        <v>110</v>
      </c>
      <c r="C235" s="3">
        <v>1915728703</v>
      </c>
      <c r="D235" t="str">
        <f>VLOOKUP(C235,Planilha4!$B$1:$C$147,2,0)</f>
        <v>Alexandre Kozlowsky Jaegger</v>
      </c>
      <c r="E235" t="s">
        <v>1202</v>
      </c>
      <c r="F235" t="s">
        <v>1203</v>
      </c>
      <c r="G235" t="s">
        <v>1202</v>
      </c>
      <c r="H235" t="s">
        <v>13</v>
      </c>
      <c r="I235" t="s">
        <v>1442</v>
      </c>
      <c r="J235" t="s">
        <v>1296</v>
      </c>
      <c r="K235" t="s">
        <v>1418</v>
      </c>
      <c r="L235">
        <v>468.13</v>
      </c>
      <c r="M235" t="s">
        <v>25</v>
      </c>
      <c r="N235" t="s">
        <v>26</v>
      </c>
      <c r="O235" t="str">
        <f t="shared" si="6"/>
        <v>fevereiro</v>
      </c>
      <c r="P235">
        <f>VLOOKUP(O235,Auxiliar!A:B,2,FALSE)</f>
        <v>2</v>
      </c>
      <c r="Q235">
        <f t="shared" si="7"/>
        <v>2025</v>
      </c>
    </row>
    <row r="236" spans="1:17" x14ac:dyDescent="0.3">
      <c r="A236" t="s">
        <v>1527</v>
      </c>
      <c r="B236" t="s">
        <v>110</v>
      </c>
      <c r="C236" s="3">
        <v>1915728703</v>
      </c>
      <c r="D236" t="str">
        <f>VLOOKUP(C236,Planilha4!$B$1:$C$147,2,0)</f>
        <v>Alexandre Kozlowsky Jaegger</v>
      </c>
      <c r="E236" t="s">
        <v>1528</v>
      </c>
      <c r="F236" t="s">
        <v>257</v>
      </c>
      <c r="G236" t="s">
        <v>12</v>
      </c>
      <c r="H236" t="s">
        <v>13</v>
      </c>
      <c r="I236" t="s">
        <v>1512</v>
      </c>
      <c r="J236" t="s">
        <v>1513</v>
      </c>
      <c r="K236" t="s">
        <v>1512</v>
      </c>
      <c r="L236">
        <v>6900</v>
      </c>
      <c r="M236" t="s">
        <v>1529</v>
      </c>
      <c r="N236" t="s">
        <v>1530</v>
      </c>
      <c r="O236" t="str">
        <f t="shared" si="6"/>
        <v>março</v>
      </c>
      <c r="P236">
        <f>VLOOKUP(O236,Auxiliar!A:B,2,FALSE)</f>
        <v>3</v>
      </c>
      <c r="Q236">
        <f t="shared" si="7"/>
        <v>2025</v>
      </c>
    </row>
    <row r="237" spans="1:17" x14ac:dyDescent="0.3">
      <c r="A237" t="s">
        <v>1561</v>
      </c>
      <c r="B237" t="s">
        <v>110</v>
      </c>
      <c r="C237" s="3">
        <v>1915728703</v>
      </c>
      <c r="D237" t="str">
        <f>VLOOKUP(C237,Planilha4!$B$1:$C$147,2,0)</f>
        <v>Alexandre Kozlowsky Jaegger</v>
      </c>
      <c r="E237" t="s">
        <v>1562</v>
      </c>
      <c r="F237" t="s">
        <v>937</v>
      </c>
      <c r="G237" t="s">
        <v>12</v>
      </c>
      <c r="H237" t="s">
        <v>1553</v>
      </c>
      <c r="I237" t="s">
        <v>1550</v>
      </c>
      <c r="L237">
        <v>625</v>
      </c>
      <c r="M237" t="s">
        <v>1563</v>
      </c>
      <c r="N237" t="s">
        <v>1564</v>
      </c>
      <c r="O237" t="str">
        <f t="shared" si="6"/>
        <v>janeiro</v>
      </c>
      <c r="P237">
        <f>VLOOKUP(O237,Auxiliar!A:B,2,FALSE)</f>
        <v>1</v>
      </c>
      <c r="Q237">
        <f t="shared" si="7"/>
        <v>1900</v>
      </c>
    </row>
    <row r="238" spans="1:17" x14ac:dyDescent="0.3">
      <c r="A238" t="s">
        <v>1610</v>
      </c>
      <c r="B238" t="s">
        <v>110</v>
      </c>
      <c r="C238" s="3">
        <v>1915728703</v>
      </c>
      <c r="D238" t="str">
        <f>VLOOKUP(C238,Planilha4!$B$1:$C$147,2,0)</f>
        <v>Alexandre Kozlowsky Jaegger</v>
      </c>
      <c r="E238" t="s">
        <v>1611</v>
      </c>
      <c r="F238" t="s">
        <v>184</v>
      </c>
      <c r="G238" t="s">
        <v>12</v>
      </c>
      <c r="H238" t="s">
        <v>13</v>
      </c>
      <c r="I238" t="s">
        <v>1612</v>
      </c>
      <c r="J238" t="s">
        <v>1598</v>
      </c>
      <c r="K238" t="s">
        <v>1612</v>
      </c>
      <c r="L238">
        <v>1500</v>
      </c>
      <c r="M238" t="s">
        <v>1613</v>
      </c>
      <c r="N238" t="s">
        <v>1614</v>
      </c>
      <c r="O238" t="str">
        <f t="shared" si="6"/>
        <v>janeiro</v>
      </c>
      <c r="P238">
        <f>VLOOKUP(O238,Auxiliar!A:B,2,FALSE)</f>
        <v>1</v>
      </c>
      <c r="Q238">
        <f t="shared" si="7"/>
        <v>2025</v>
      </c>
    </row>
    <row r="239" spans="1:17" x14ac:dyDescent="0.3">
      <c r="A239" t="s">
        <v>1617</v>
      </c>
      <c r="B239" t="s">
        <v>110</v>
      </c>
      <c r="C239" s="3">
        <v>1915728703</v>
      </c>
      <c r="D239" t="str">
        <f>VLOOKUP(C239,Planilha4!$B$1:$C$147,2,0)</f>
        <v>Alexandre Kozlowsky Jaegger</v>
      </c>
      <c r="E239" t="s">
        <v>1618</v>
      </c>
      <c r="F239" t="s">
        <v>830</v>
      </c>
      <c r="G239" t="s">
        <v>12</v>
      </c>
      <c r="H239" t="s">
        <v>13</v>
      </c>
      <c r="I239" t="s">
        <v>1619</v>
      </c>
      <c r="J239" t="s">
        <v>1619</v>
      </c>
      <c r="K239" t="s">
        <v>1620</v>
      </c>
      <c r="L239">
        <v>3300</v>
      </c>
      <c r="M239" t="s">
        <v>1621</v>
      </c>
      <c r="N239" t="s">
        <v>1622</v>
      </c>
      <c r="O239" t="str">
        <f t="shared" si="6"/>
        <v>janeiro</v>
      </c>
      <c r="P239">
        <f>VLOOKUP(O239,Auxiliar!A:B,2,FALSE)</f>
        <v>1</v>
      </c>
      <c r="Q239">
        <f t="shared" si="7"/>
        <v>2025</v>
      </c>
    </row>
    <row r="240" spans="1:17" x14ac:dyDescent="0.3">
      <c r="A240" t="s">
        <v>1685</v>
      </c>
      <c r="B240" t="s">
        <v>110</v>
      </c>
      <c r="C240" s="3">
        <v>1915728703</v>
      </c>
      <c r="D240" t="str">
        <f>VLOOKUP(C240,Planilha4!$B$1:$C$147,2,0)</f>
        <v>Alexandre Kozlowsky Jaegger</v>
      </c>
      <c r="E240" t="s">
        <v>1686</v>
      </c>
      <c r="F240" t="s">
        <v>1687</v>
      </c>
      <c r="G240" t="s">
        <v>12</v>
      </c>
      <c r="H240" t="s">
        <v>13</v>
      </c>
      <c r="I240" t="s">
        <v>1688</v>
      </c>
      <c r="J240" t="s">
        <v>1489</v>
      </c>
      <c r="K240" t="s">
        <v>1688</v>
      </c>
      <c r="L240">
        <v>4100</v>
      </c>
      <c r="M240" t="s">
        <v>1689</v>
      </c>
      <c r="N240" t="s">
        <v>1690</v>
      </c>
      <c r="O240" t="str">
        <f t="shared" si="6"/>
        <v>dezembro</v>
      </c>
      <c r="P240">
        <f>VLOOKUP(O240,Auxiliar!A:B,2,FALSE)</f>
        <v>12</v>
      </c>
      <c r="Q240">
        <f t="shared" si="7"/>
        <v>2024</v>
      </c>
    </row>
    <row r="241" spans="1:17" x14ac:dyDescent="0.3">
      <c r="A241" t="s">
        <v>1724</v>
      </c>
      <c r="B241" t="s">
        <v>110</v>
      </c>
      <c r="C241" s="3">
        <v>1915728703</v>
      </c>
      <c r="D241" t="str">
        <f>VLOOKUP(C241,Planilha4!$B$1:$C$147,2,0)</f>
        <v>Alexandre Kozlowsky Jaegger</v>
      </c>
      <c r="E241" t="s">
        <v>1725</v>
      </c>
      <c r="F241" t="s">
        <v>764</v>
      </c>
      <c r="G241" t="s">
        <v>12</v>
      </c>
      <c r="H241" t="s">
        <v>13</v>
      </c>
      <c r="I241" t="s">
        <v>1709</v>
      </c>
      <c r="J241" t="s">
        <v>1693</v>
      </c>
      <c r="K241" t="s">
        <v>1709</v>
      </c>
      <c r="L241">
        <v>1850</v>
      </c>
      <c r="M241" t="s">
        <v>1726</v>
      </c>
      <c r="N241" t="s">
        <v>1727</v>
      </c>
      <c r="O241" t="str">
        <f t="shared" si="6"/>
        <v>março</v>
      </c>
      <c r="P241">
        <f>VLOOKUP(O241,Auxiliar!A:B,2,FALSE)</f>
        <v>3</v>
      </c>
      <c r="Q241">
        <f t="shared" si="7"/>
        <v>2025</v>
      </c>
    </row>
    <row r="242" spans="1:17" x14ac:dyDescent="0.3">
      <c r="A242" t="s">
        <v>1753</v>
      </c>
      <c r="B242" t="s">
        <v>110</v>
      </c>
      <c r="C242" s="3">
        <v>1915728703</v>
      </c>
      <c r="D242" t="str">
        <f>VLOOKUP(C242,Planilha4!$B$1:$C$147,2,0)</f>
        <v>Alexandre Kozlowsky Jaegger</v>
      </c>
      <c r="E242" t="s">
        <v>1754</v>
      </c>
      <c r="F242" t="s">
        <v>1755</v>
      </c>
      <c r="G242" t="s">
        <v>12</v>
      </c>
      <c r="H242" t="s">
        <v>13</v>
      </c>
      <c r="I242" t="s">
        <v>1698</v>
      </c>
      <c r="J242" t="s">
        <v>1699</v>
      </c>
      <c r="K242" t="s">
        <v>1700</v>
      </c>
      <c r="L242">
        <v>6725</v>
      </c>
      <c r="M242" t="s">
        <v>1756</v>
      </c>
      <c r="N242" t="s">
        <v>1757</v>
      </c>
      <c r="O242" t="str">
        <f t="shared" si="6"/>
        <v>março</v>
      </c>
      <c r="P242">
        <f>VLOOKUP(O242,Auxiliar!A:B,2,FALSE)</f>
        <v>3</v>
      </c>
      <c r="Q242">
        <f t="shared" si="7"/>
        <v>2025</v>
      </c>
    </row>
    <row r="243" spans="1:17" x14ac:dyDescent="0.3">
      <c r="A243" t="s">
        <v>1753</v>
      </c>
      <c r="B243" t="s">
        <v>110</v>
      </c>
      <c r="C243" s="3">
        <v>1915728703</v>
      </c>
      <c r="D243" t="str">
        <f>VLOOKUP(C243,Planilha4!$B$1:$C$147,2,0)</f>
        <v>Alexandre Kozlowsky Jaegger</v>
      </c>
      <c r="E243" t="s">
        <v>1754</v>
      </c>
      <c r="F243" t="s">
        <v>1755</v>
      </c>
      <c r="G243" t="s">
        <v>12</v>
      </c>
      <c r="H243" t="s">
        <v>13</v>
      </c>
      <c r="I243" t="s">
        <v>1698</v>
      </c>
      <c r="J243" t="s">
        <v>1699</v>
      </c>
      <c r="K243" t="s">
        <v>1700</v>
      </c>
      <c r="L243">
        <v>3362.5</v>
      </c>
      <c r="M243" t="s">
        <v>1756</v>
      </c>
      <c r="N243" t="s">
        <v>1757</v>
      </c>
      <c r="O243" t="str">
        <f t="shared" si="6"/>
        <v>março</v>
      </c>
      <c r="P243">
        <f>VLOOKUP(O243,Auxiliar!A:B,2,FALSE)</f>
        <v>3</v>
      </c>
      <c r="Q243">
        <f t="shared" si="7"/>
        <v>2025</v>
      </c>
    </row>
    <row r="244" spans="1:17" x14ac:dyDescent="0.3">
      <c r="A244" t="s">
        <v>1724</v>
      </c>
      <c r="B244" t="s">
        <v>110</v>
      </c>
      <c r="C244" s="3">
        <v>1915728703</v>
      </c>
      <c r="D244" t="str">
        <f>VLOOKUP(C244,Planilha4!$B$1:$C$147,2,0)</f>
        <v>Alexandre Kozlowsky Jaegger</v>
      </c>
      <c r="E244" t="s">
        <v>1725</v>
      </c>
      <c r="F244" t="s">
        <v>764</v>
      </c>
      <c r="G244" t="s">
        <v>12</v>
      </c>
      <c r="H244" t="s">
        <v>13</v>
      </c>
      <c r="I244" t="s">
        <v>1557</v>
      </c>
      <c r="J244" t="s">
        <v>1698</v>
      </c>
      <c r="K244" t="s">
        <v>1557</v>
      </c>
      <c r="L244">
        <v>1850</v>
      </c>
      <c r="M244" t="s">
        <v>1764</v>
      </c>
      <c r="N244" t="s">
        <v>1765</v>
      </c>
      <c r="O244" t="str">
        <f t="shared" si="6"/>
        <v>março</v>
      </c>
      <c r="P244">
        <f>VLOOKUP(O244,Auxiliar!A:B,2,FALSE)</f>
        <v>3</v>
      </c>
      <c r="Q244">
        <f t="shared" si="7"/>
        <v>2025</v>
      </c>
    </row>
    <row r="245" spans="1:17" x14ac:dyDescent="0.3">
      <c r="A245" t="s">
        <v>658</v>
      </c>
      <c r="B245" t="s">
        <v>659</v>
      </c>
      <c r="C245" s="3">
        <v>1915822718</v>
      </c>
      <c r="D245" t="str">
        <f>VLOOKUP(C245,Planilha4!$B$1:$C$147,2,0)</f>
        <v>Elisa Mendes Jorge Aidar</v>
      </c>
      <c r="E245" t="s">
        <v>660</v>
      </c>
      <c r="F245" t="s">
        <v>661</v>
      </c>
      <c r="G245" t="s">
        <v>12</v>
      </c>
      <c r="H245" t="s">
        <v>13</v>
      </c>
      <c r="I245" t="s">
        <v>271</v>
      </c>
      <c r="J245" t="s">
        <v>271</v>
      </c>
      <c r="K245" t="s">
        <v>270</v>
      </c>
      <c r="L245">
        <v>1682.5</v>
      </c>
      <c r="M245" t="s">
        <v>662</v>
      </c>
      <c r="N245" t="s">
        <v>663</v>
      </c>
      <c r="O245" t="str">
        <f t="shared" si="6"/>
        <v>dezembro</v>
      </c>
      <c r="P245">
        <f>VLOOKUP(O245,Auxiliar!A:B,2,FALSE)</f>
        <v>12</v>
      </c>
      <c r="Q245">
        <f t="shared" si="7"/>
        <v>2024</v>
      </c>
    </row>
    <row r="246" spans="1:17" x14ac:dyDescent="0.3">
      <c r="A246" t="s">
        <v>880</v>
      </c>
      <c r="B246" t="s">
        <v>659</v>
      </c>
      <c r="C246" s="3">
        <v>1915822718</v>
      </c>
      <c r="D246" t="str">
        <f>VLOOKUP(C246,Planilha4!$B$1:$C$147,2,0)</f>
        <v>Elisa Mendes Jorge Aidar</v>
      </c>
      <c r="E246" t="s">
        <v>882</v>
      </c>
      <c r="F246" t="s">
        <v>883</v>
      </c>
      <c r="G246" t="s">
        <v>12</v>
      </c>
      <c r="H246" t="s">
        <v>13</v>
      </c>
      <c r="I246" t="s">
        <v>654</v>
      </c>
      <c r="J246" t="s">
        <v>655</v>
      </c>
      <c r="K246" t="s">
        <v>654</v>
      </c>
      <c r="L246">
        <v>3000</v>
      </c>
      <c r="M246" t="s">
        <v>884</v>
      </c>
      <c r="N246" t="s">
        <v>885</v>
      </c>
      <c r="O246" t="str">
        <f t="shared" si="6"/>
        <v>novembro</v>
      </c>
      <c r="P246">
        <f>VLOOKUP(O246,Auxiliar!A:B,2,FALSE)</f>
        <v>11</v>
      </c>
      <c r="Q246">
        <f t="shared" si="7"/>
        <v>2024</v>
      </c>
    </row>
    <row r="247" spans="1:17" x14ac:dyDescent="0.3">
      <c r="A247" t="s">
        <v>903</v>
      </c>
      <c r="B247" t="s">
        <v>659</v>
      </c>
      <c r="C247" s="3">
        <v>1915822718</v>
      </c>
      <c r="D247" t="str">
        <f>VLOOKUP(C247,Planilha4!$B$1:$C$147,2,0)</f>
        <v>Elisa Mendes Jorge Aidar</v>
      </c>
      <c r="E247" t="s">
        <v>904</v>
      </c>
      <c r="F247" t="s">
        <v>427</v>
      </c>
      <c r="G247" t="s">
        <v>85</v>
      </c>
      <c r="H247" t="s">
        <v>13</v>
      </c>
      <c r="I247" t="s">
        <v>905</v>
      </c>
      <c r="J247" t="s">
        <v>902</v>
      </c>
      <c r="K247" t="s">
        <v>905</v>
      </c>
      <c r="L247">
        <v>7104</v>
      </c>
      <c r="M247" t="s">
        <v>906</v>
      </c>
      <c r="N247" t="s">
        <v>907</v>
      </c>
      <c r="O247" t="str">
        <f t="shared" si="6"/>
        <v>outubro</v>
      </c>
      <c r="P247">
        <f>VLOOKUP(O247,Auxiliar!A:B,2,FALSE)</f>
        <v>10</v>
      </c>
      <c r="Q247">
        <f t="shared" si="7"/>
        <v>2024</v>
      </c>
    </row>
    <row r="248" spans="1:17" x14ac:dyDescent="0.3">
      <c r="A248" s="1"/>
      <c r="B248" s="1"/>
      <c r="C248" s="3"/>
      <c r="E248" s="1"/>
      <c r="F248" s="1"/>
      <c r="G248" s="1"/>
      <c r="H248" s="1"/>
      <c r="I248" s="1"/>
      <c r="L248" s="1"/>
      <c r="M248" s="1"/>
      <c r="N248" s="1"/>
    </row>
    <row r="249" spans="1:17" x14ac:dyDescent="0.3">
      <c r="A249" s="1"/>
      <c r="B249" s="1"/>
      <c r="C249" s="3"/>
      <c r="E249" s="1"/>
      <c r="F249" s="1"/>
      <c r="G249" s="1"/>
      <c r="H249" s="1"/>
      <c r="I249" s="1"/>
      <c r="L249" s="1"/>
      <c r="M249" s="1"/>
      <c r="N249" s="1"/>
    </row>
    <row r="250" spans="1:17" x14ac:dyDescent="0.3">
      <c r="A250" s="1"/>
      <c r="B250" s="1"/>
      <c r="C250" s="3"/>
      <c r="E250" s="1"/>
      <c r="F250" s="1"/>
      <c r="G250" s="1"/>
      <c r="H250" s="1"/>
      <c r="I250" s="1"/>
      <c r="L250" s="1"/>
      <c r="M250" s="1"/>
      <c r="N250" s="1"/>
    </row>
    <row r="251" spans="1:17" x14ac:dyDescent="0.3">
      <c r="A251" t="s">
        <v>972</v>
      </c>
      <c r="B251" t="s">
        <v>659</v>
      </c>
      <c r="C251" s="3">
        <v>1915822718</v>
      </c>
      <c r="D251" t="str">
        <f>VLOOKUP(C251,Planilha4!$B$1:$C$147,2,0)</f>
        <v>Elisa Mendes Jorge Aidar</v>
      </c>
      <c r="E251" t="s">
        <v>973</v>
      </c>
      <c r="F251" t="s">
        <v>974</v>
      </c>
      <c r="G251" t="s">
        <v>12</v>
      </c>
      <c r="H251" t="s">
        <v>13</v>
      </c>
      <c r="I251" t="s">
        <v>977</v>
      </c>
      <c r="J251" t="s">
        <v>977</v>
      </c>
      <c r="K251" t="s">
        <v>978</v>
      </c>
      <c r="L251">
        <v>6000</v>
      </c>
      <c r="M251" t="s">
        <v>975</v>
      </c>
      <c r="N251" t="s">
        <v>976</v>
      </c>
      <c r="O251" t="str">
        <f t="shared" si="6"/>
        <v>julho</v>
      </c>
      <c r="P251">
        <f>VLOOKUP(O251,Auxiliar!A:B,2,FALSE)</f>
        <v>7</v>
      </c>
      <c r="Q251">
        <f t="shared" si="7"/>
        <v>2024</v>
      </c>
    </row>
    <row r="252" spans="1:17" x14ac:dyDescent="0.3">
      <c r="A252" t="s">
        <v>1452</v>
      </c>
      <c r="B252" t="s">
        <v>659</v>
      </c>
      <c r="C252" s="3">
        <v>1915822718</v>
      </c>
      <c r="D252" t="str">
        <f>VLOOKUP(C252,Planilha4!$B$1:$C$147,2,0)</f>
        <v>Elisa Mendes Jorge Aidar</v>
      </c>
      <c r="E252" t="s">
        <v>1453</v>
      </c>
      <c r="F252" t="s">
        <v>1454</v>
      </c>
      <c r="G252" t="s">
        <v>12</v>
      </c>
      <c r="H252" t="s">
        <v>13</v>
      </c>
      <c r="I252" t="s">
        <v>792</v>
      </c>
      <c r="J252" t="s">
        <v>792</v>
      </c>
      <c r="K252" t="s">
        <v>801</v>
      </c>
      <c r="L252">
        <v>2000</v>
      </c>
      <c r="M252" t="s">
        <v>1455</v>
      </c>
      <c r="N252" t="s">
        <v>1456</v>
      </c>
      <c r="O252" t="str">
        <f t="shared" si="6"/>
        <v>setembro</v>
      </c>
      <c r="P252">
        <f>VLOOKUP(O252,Auxiliar!A:B,2,FALSE)</f>
        <v>9</v>
      </c>
      <c r="Q252">
        <f t="shared" si="7"/>
        <v>2024</v>
      </c>
    </row>
    <row r="253" spans="1:17" x14ac:dyDescent="0.3">
      <c r="A253" t="s">
        <v>1458</v>
      </c>
      <c r="B253" t="s">
        <v>659</v>
      </c>
      <c r="C253" s="3">
        <v>1915822718</v>
      </c>
      <c r="D253" t="str">
        <f>VLOOKUP(C253,Planilha4!$B$1:$C$147,2,0)</f>
        <v>Elisa Mendes Jorge Aidar</v>
      </c>
      <c r="E253" t="s">
        <v>1459</v>
      </c>
      <c r="G253" t="s">
        <v>12</v>
      </c>
      <c r="H253" t="s">
        <v>13</v>
      </c>
      <c r="I253" t="s">
        <v>801</v>
      </c>
      <c r="J253" t="s">
        <v>801</v>
      </c>
      <c r="K253" t="s">
        <v>806</v>
      </c>
      <c r="L253">
        <v>17000</v>
      </c>
      <c r="M253" t="s">
        <v>1460</v>
      </c>
      <c r="N253" t="s">
        <v>1461</v>
      </c>
      <c r="O253" t="str">
        <f t="shared" si="6"/>
        <v>setembro</v>
      </c>
      <c r="P253">
        <f>VLOOKUP(O253,Auxiliar!A:B,2,FALSE)</f>
        <v>9</v>
      </c>
      <c r="Q253">
        <f t="shared" si="7"/>
        <v>2024</v>
      </c>
    </row>
    <row r="254" spans="1:17" x14ac:dyDescent="0.3">
      <c r="A254" t="s">
        <v>1601</v>
      </c>
      <c r="B254" t="s">
        <v>659</v>
      </c>
      <c r="C254" s="3">
        <v>1915822718</v>
      </c>
      <c r="D254" t="str">
        <f>VLOOKUP(C254,Planilha4!$B$1:$C$147,2,0)</f>
        <v>Elisa Mendes Jorge Aidar</v>
      </c>
      <c r="E254" t="s">
        <v>1171</v>
      </c>
      <c r="F254" t="s">
        <v>888</v>
      </c>
      <c r="G254" t="s">
        <v>1172</v>
      </c>
      <c r="H254" t="s">
        <v>13</v>
      </c>
      <c r="I254" t="s">
        <v>1598</v>
      </c>
      <c r="J254" t="s">
        <v>1592</v>
      </c>
      <c r="K254" t="s">
        <v>1598</v>
      </c>
      <c r="L254">
        <v>1750</v>
      </c>
      <c r="M254" t="s">
        <v>1602</v>
      </c>
      <c r="N254" t="s">
        <v>1603</v>
      </c>
      <c r="O254" t="str">
        <f t="shared" si="6"/>
        <v>janeiro</v>
      </c>
      <c r="P254">
        <f>VLOOKUP(O254,Auxiliar!A:B,2,FALSE)</f>
        <v>1</v>
      </c>
      <c r="Q254">
        <f t="shared" si="7"/>
        <v>2025</v>
      </c>
    </row>
    <row r="255" spans="1:17" x14ac:dyDescent="0.3">
      <c r="A255" t="s">
        <v>1724</v>
      </c>
      <c r="B255" t="s">
        <v>659</v>
      </c>
      <c r="C255" s="3">
        <v>1915822718</v>
      </c>
      <c r="D255" t="str">
        <f>VLOOKUP(C255,Planilha4!$B$1:$C$147,2,0)</f>
        <v>Elisa Mendes Jorge Aidar</v>
      </c>
      <c r="E255" t="s">
        <v>1725</v>
      </c>
      <c r="F255" t="s">
        <v>764</v>
      </c>
      <c r="G255" t="s">
        <v>12</v>
      </c>
      <c r="H255" t="s">
        <v>13</v>
      </c>
      <c r="I255" t="s">
        <v>1709</v>
      </c>
      <c r="J255" t="s">
        <v>1693</v>
      </c>
      <c r="K255" t="s">
        <v>1709</v>
      </c>
      <c r="L255">
        <v>7400</v>
      </c>
      <c r="M255" t="s">
        <v>1726</v>
      </c>
      <c r="N255" t="s">
        <v>1727</v>
      </c>
      <c r="O255" t="str">
        <f t="shared" si="6"/>
        <v>março</v>
      </c>
      <c r="P255">
        <f>VLOOKUP(O255,Auxiliar!A:B,2,FALSE)</f>
        <v>3</v>
      </c>
      <c r="Q255">
        <f t="shared" si="7"/>
        <v>2025</v>
      </c>
    </row>
    <row r="256" spans="1:17" x14ac:dyDescent="0.3">
      <c r="A256" t="s">
        <v>1724</v>
      </c>
      <c r="B256" t="s">
        <v>659</v>
      </c>
      <c r="C256" s="3">
        <v>1915822718</v>
      </c>
      <c r="D256" t="str">
        <f>VLOOKUP(C256,Planilha4!$B$1:$C$147,2,0)</f>
        <v>Elisa Mendes Jorge Aidar</v>
      </c>
      <c r="E256" t="s">
        <v>1725</v>
      </c>
      <c r="F256" t="s">
        <v>764</v>
      </c>
      <c r="G256" t="s">
        <v>12</v>
      </c>
      <c r="H256" t="s">
        <v>13</v>
      </c>
      <c r="I256" t="s">
        <v>1557</v>
      </c>
      <c r="J256" t="s">
        <v>1698</v>
      </c>
      <c r="K256" t="s">
        <v>1557</v>
      </c>
      <c r="L256">
        <v>7400</v>
      </c>
      <c r="M256" t="s">
        <v>1764</v>
      </c>
      <c r="N256" t="s">
        <v>1765</v>
      </c>
      <c r="O256" t="str">
        <f t="shared" si="6"/>
        <v>março</v>
      </c>
      <c r="P256">
        <f>VLOOKUP(O256,Auxiliar!A:B,2,FALSE)</f>
        <v>3</v>
      </c>
      <c r="Q256">
        <f t="shared" si="7"/>
        <v>2025</v>
      </c>
    </row>
    <row r="257" spans="1:17" x14ac:dyDescent="0.3">
      <c r="A257" t="s">
        <v>18</v>
      </c>
      <c r="B257" t="s">
        <v>34</v>
      </c>
      <c r="C257" s="3">
        <v>1970797762</v>
      </c>
      <c r="D257" t="str">
        <f>VLOOKUP(C257,Planilha4!$B$1:$C$147,2,0)</f>
        <v>Carlos Eduardo Caetano Pereira</v>
      </c>
      <c r="E257" t="s">
        <v>20</v>
      </c>
      <c r="F257" t="s">
        <v>21</v>
      </c>
      <c r="G257" t="s">
        <v>22</v>
      </c>
      <c r="H257" t="s">
        <v>13</v>
      </c>
      <c r="I257" t="s">
        <v>23</v>
      </c>
      <c r="J257" t="s">
        <v>24</v>
      </c>
      <c r="K257" t="s">
        <v>23</v>
      </c>
      <c r="L257">
        <v>93.52</v>
      </c>
      <c r="M257" t="s">
        <v>25</v>
      </c>
      <c r="N257" t="s">
        <v>26</v>
      </c>
      <c r="O257" t="str">
        <f t="shared" ref="O257:O320" si="8">TEXT(J257,"mmmm")</f>
        <v>outubro</v>
      </c>
      <c r="P257">
        <f>VLOOKUP(O257,Auxiliar!A:B,2,FALSE)</f>
        <v>10</v>
      </c>
      <c r="Q257">
        <f t="shared" si="7"/>
        <v>2024</v>
      </c>
    </row>
    <row r="258" spans="1:17" x14ac:dyDescent="0.3">
      <c r="A258" t="s">
        <v>35</v>
      </c>
      <c r="B258" t="s">
        <v>34</v>
      </c>
      <c r="C258" s="3">
        <v>1970797762</v>
      </c>
      <c r="D258" t="str">
        <f>VLOOKUP(C258,Planilha4!$B$1:$C$147,2,0)</f>
        <v>Carlos Eduardo Caetano Pereira</v>
      </c>
      <c r="E258" t="s">
        <v>37</v>
      </c>
      <c r="F258" t="s">
        <v>38</v>
      </c>
      <c r="G258" t="s">
        <v>12</v>
      </c>
      <c r="H258" t="s">
        <v>13</v>
      </c>
      <c r="I258" t="s">
        <v>15</v>
      </c>
      <c r="J258" t="s">
        <v>15</v>
      </c>
      <c r="K258" t="s">
        <v>14</v>
      </c>
      <c r="L258">
        <v>325</v>
      </c>
      <c r="M258" t="s">
        <v>39</v>
      </c>
      <c r="N258" t="s">
        <v>40</v>
      </c>
      <c r="O258" t="str">
        <f t="shared" si="8"/>
        <v>novembro</v>
      </c>
      <c r="P258">
        <f>VLOOKUP(O258,Auxiliar!A:B,2,FALSE)</f>
        <v>11</v>
      </c>
      <c r="Q258">
        <f t="shared" si="7"/>
        <v>2024</v>
      </c>
    </row>
    <row r="259" spans="1:17" x14ac:dyDescent="0.3">
      <c r="A259" t="s">
        <v>8</v>
      </c>
      <c r="B259" t="s">
        <v>34</v>
      </c>
      <c r="C259" s="3">
        <v>1970797762</v>
      </c>
      <c r="D259" t="str">
        <f>VLOOKUP(C259,Planilha4!$B$1:$C$147,2,0)</f>
        <v>Carlos Eduardo Caetano Pereira</v>
      </c>
      <c r="E259" t="s">
        <v>10</v>
      </c>
      <c r="F259" t="s">
        <v>11</v>
      </c>
      <c r="G259" t="s">
        <v>12</v>
      </c>
      <c r="H259" t="s">
        <v>13</v>
      </c>
      <c r="I259" t="s">
        <v>14</v>
      </c>
      <c r="J259" t="s">
        <v>15</v>
      </c>
      <c r="K259" t="s">
        <v>14</v>
      </c>
      <c r="L259">
        <v>1150</v>
      </c>
      <c r="M259" t="s">
        <v>16</v>
      </c>
      <c r="N259" t="s">
        <v>17</v>
      </c>
      <c r="O259" t="str">
        <f t="shared" si="8"/>
        <v>novembro</v>
      </c>
      <c r="P259">
        <f>VLOOKUP(O259,Auxiliar!A:B,2,FALSE)</f>
        <v>11</v>
      </c>
      <c r="Q259">
        <f t="shared" ref="Q259:Q322" si="9">YEAR(J259)</f>
        <v>2024</v>
      </c>
    </row>
    <row r="260" spans="1:17" x14ac:dyDescent="0.3">
      <c r="A260" t="s">
        <v>67</v>
      </c>
      <c r="B260" t="s">
        <v>34</v>
      </c>
      <c r="C260" s="3">
        <v>1970797762</v>
      </c>
      <c r="D260" t="str">
        <f>VLOOKUP(C260,Planilha4!$B$1:$C$147,2,0)</f>
        <v>Carlos Eduardo Caetano Pereira</v>
      </c>
      <c r="E260" t="s">
        <v>68</v>
      </c>
      <c r="F260" t="s">
        <v>69</v>
      </c>
      <c r="G260" t="s">
        <v>70</v>
      </c>
      <c r="H260" t="s">
        <v>13</v>
      </c>
      <c r="I260" t="s">
        <v>71</v>
      </c>
      <c r="J260" t="s">
        <v>72</v>
      </c>
      <c r="K260" t="s">
        <v>73</v>
      </c>
      <c r="L260">
        <v>693.6</v>
      </c>
      <c r="M260" t="s">
        <v>74</v>
      </c>
      <c r="N260" t="s">
        <v>75</v>
      </c>
      <c r="O260" t="str">
        <f t="shared" si="8"/>
        <v>março</v>
      </c>
      <c r="P260">
        <f>VLOOKUP(O260,Auxiliar!A:B,2,FALSE)</f>
        <v>3</v>
      </c>
      <c r="Q260">
        <f t="shared" si="9"/>
        <v>2024</v>
      </c>
    </row>
    <row r="261" spans="1:17" x14ac:dyDescent="0.3">
      <c r="A261" t="s">
        <v>46</v>
      </c>
      <c r="B261" t="s">
        <v>34</v>
      </c>
      <c r="C261" s="3">
        <v>1970797762</v>
      </c>
      <c r="D261" t="str">
        <f>VLOOKUP(C261,Planilha4!$B$1:$C$147,2,0)</f>
        <v>Carlos Eduardo Caetano Pereira</v>
      </c>
      <c r="E261" t="s">
        <v>47</v>
      </c>
      <c r="F261" t="s">
        <v>48</v>
      </c>
      <c r="G261" t="s">
        <v>12</v>
      </c>
      <c r="H261" t="s">
        <v>13</v>
      </c>
      <c r="I261" t="s">
        <v>49</v>
      </c>
      <c r="J261" t="s">
        <v>49</v>
      </c>
      <c r="K261" t="s">
        <v>50</v>
      </c>
      <c r="L261">
        <v>574.94000000000005</v>
      </c>
      <c r="M261" t="s">
        <v>51</v>
      </c>
      <c r="N261" t="s">
        <v>52</v>
      </c>
      <c r="O261" t="str">
        <f t="shared" si="8"/>
        <v>novembro</v>
      </c>
      <c r="P261">
        <f>VLOOKUP(O261,Auxiliar!A:B,2,FALSE)</f>
        <v>11</v>
      </c>
      <c r="Q261">
        <f t="shared" si="9"/>
        <v>2024</v>
      </c>
    </row>
    <row r="262" spans="1:17" x14ac:dyDescent="0.3">
      <c r="A262" t="s">
        <v>89</v>
      </c>
      <c r="B262" t="s">
        <v>34</v>
      </c>
      <c r="C262" s="3">
        <v>1970797762</v>
      </c>
      <c r="D262" t="str">
        <f>VLOOKUP(C262,Planilha4!$B$1:$C$147,2,0)</f>
        <v>Carlos Eduardo Caetano Pereira</v>
      </c>
      <c r="E262" t="s">
        <v>91</v>
      </c>
      <c r="F262" t="s">
        <v>92</v>
      </c>
      <c r="G262" t="s">
        <v>85</v>
      </c>
      <c r="H262" t="s">
        <v>13</v>
      </c>
      <c r="I262" t="s">
        <v>93</v>
      </c>
      <c r="J262" t="s">
        <v>94</v>
      </c>
      <c r="K262" t="s">
        <v>95</v>
      </c>
      <c r="L262">
        <v>260</v>
      </c>
      <c r="M262" t="s">
        <v>96</v>
      </c>
      <c r="N262" t="s">
        <v>97</v>
      </c>
      <c r="O262" t="str">
        <f t="shared" si="8"/>
        <v>março</v>
      </c>
      <c r="P262">
        <f>VLOOKUP(O262,Auxiliar!A:B,2,FALSE)</f>
        <v>3</v>
      </c>
      <c r="Q262">
        <f t="shared" si="9"/>
        <v>2024</v>
      </c>
    </row>
    <row r="263" spans="1:17" x14ac:dyDescent="0.3">
      <c r="A263" s="1"/>
      <c r="B263" s="1"/>
      <c r="C263" s="3"/>
      <c r="E263" s="1"/>
      <c r="F263" s="1"/>
      <c r="G263" s="1"/>
      <c r="H263" s="1"/>
      <c r="I263" s="1"/>
      <c r="L263" s="1"/>
      <c r="M263" s="1"/>
      <c r="N263" s="1"/>
    </row>
    <row r="264" spans="1:17" x14ac:dyDescent="0.3">
      <c r="A264" t="s">
        <v>111</v>
      </c>
      <c r="B264" t="s">
        <v>34</v>
      </c>
      <c r="C264" s="3">
        <v>1970797762</v>
      </c>
      <c r="D264" t="str">
        <f>VLOOKUP(C264,Planilha4!$B$1:$C$147,2,0)</f>
        <v>Carlos Eduardo Caetano Pereira</v>
      </c>
      <c r="E264" t="s">
        <v>112</v>
      </c>
      <c r="F264" t="s">
        <v>113</v>
      </c>
      <c r="G264" t="s">
        <v>85</v>
      </c>
      <c r="H264" t="s">
        <v>13</v>
      </c>
      <c r="I264" t="s">
        <v>105</v>
      </c>
      <c r="J264" t="s">
        <v>71</v>
      </c>
      <c r="K264" t="s">
        <v>114</v>
      </c>
      <c r="L264">
        <v>480</v>
      </c>
      <c r="M264" t="s">
        <v>115</v>
      </c>
      <c r="N264" t="s">
        <v>116</v>
      </c>
      <c r="O264" t="str">
        <f t="shared" si="8"/>
        <v>março</v>
      </c>
      <c r="P264">
        <f>VLOOKUP(O264,Auxiliar!A:B,2,FALSE)</f>
        <v>3</v>
      </c>
      <c r="Q264">
        <f t="shared" si="9"/>
        <v>2024</v>
      </c>
    </row>
    <row r="265" spans="1:17" x14ac:dyDescent="0.3">
      <c r="A265" t="s">
        <v>81</v>
      </c>
      <c r="B265" t="s">
        <v>34</v>
      </c>
      <c r="C265" s="3">
        <v>1970797762</v>
      </c>
      <c r="D265" t="str">
        <f>VLOOKUP(C265,Planilha4!$B$1:$C$147,2,0)</f>
        <v>Carlos Eduardo Caetano Pereira</v>
      </c>
      <c r="E265" t="s">
        <v>83</v>
      </c>
      <c r="F265" t="s">
        <v>84</v>
      </c>
      <c r="G265" t="s">
        <v>85</v>
      </c>
      <c r="H265" t="s">
        <v>13</v>
      </c>
      <c r="I265" t="s">
        <v>86</v>
      </c>
      <c r="J265" t="s">
        <v>73</v>
      </c>
      <c r="K265" t="s">
        <v>86</v>
      </c>
      <c r="L265">
        <v>825</v>
      </c>
      <c r="M265" t="s">
        <v>87</v>
      </c>
      <c r="N265" t="s">
        <v>88</v>
      </c>
      <c r="O265" t="str">
        <f t="shared" si="8"/>
        <v>março</v>
      </c>
      <c r="P265">
        <f>VLOOKUP(O265,Auxiliar!A:B,2,FALSE)</f>
        <v>3</v>
      </c>
      <c r="Q265">
        <f t="shared" si="9"/>
        <v>2024</v>
      </c>
    </row>
    <row r="266" spans="1:17" x14ac:dyDescent="0.3">
      <c r="A266" t="s">
        <v>89</v>
      </c>
      <c r="B266" t="s">
        <v>34</v>
      </c>
      <c r="C266" s="3">
        <v>1970797762</v>
      </c>
      <c r="D266" t="str">
        <f>VLOOKUP(C266,Planilha4!$B$1:$C$147,2,0)</f>
        <v>Carlos Eduardo Caetano Pereira</v>
      </c>
      <c r="E266" t="s">
        <v>91</v>
      </c>
      <c r="F266" t="s">
        <v>92</v>
      </c>
      <c r="G266" t="s">
        <v>85</v>
      </c>
      <c r="H266" t="s">
        <v>13</v>
      </c>
      <c r="I266" t="s">
        <v>93</v>
      </c>
      <c r="J266" t="s">
        <v>94</v>
      </c>
      <c r="K266" t="s">
        <v>95</v>
      </c>
      <c r="L266">
        <v>260</v>
      </c>
      <c r="M266" t="s">
        <v>99</v>
      </c>
      <c r="N266" t="s">
        <v>100</v>
      </c>
      <c r="O266" t="str">
        <f t="shared" si="8"/>
        <v>março</v>
      </c>
      <c r="P266">
        <f>VLOOKUP(O266,Auxiliar!A:B,2,FALSE)</f>
        <v>3</v>
      </c>
      <c r="Q266">
        <f t="shared" si="9"/>
        <v>2024</v>
      </c>
    </row>
    <row r="267" spans="1:17" x14ac:dyDescent="0.3">
      <c r="A267" t="s">
        <v>101</v>
      </c>
      <c r="B267" t="s">
        <v>34</v>
      </c>
      <c r="C267" s="3">
        <v>1970797762</v>
      </c>
      <c r="D267" t="str">
        <f>VLOOKUP(C267,Planilha4!$B$1:$C$147,2,0)</f>
        <v>Carlos Eduardo Caetano Pereira</v>
      </c>
      <c r="E267" t="s">
        <v>103</v>
      </c>
      <c r="F267" t="s">
        <v>104</v>
      </c>
      <c r="G267" t="s">
        <v>85</v>
      </c>
      <c r="H267" t="s">
        <v>13</v>
      </c>
      <c r="I267" t="s">
        <v>105</v>
      </c>
      <c r="J267" t="s">
        <v>105</v>
      </c>
      <c r="K267" t="s">
        <v>106</v>
      </c>
      <c r="L267">
        <v>450</v>
      </c>
      <c r="M267" t="s">
        <v>107</v>
      </c>
      <c r="N267" t="s">
        <v>108</v>
      </c>
      <c r="O267" t="str">
        <f t="shared" si="8"/>
        <v>março</v>
      </c>
      <c r="P267">
        <f>VLOOKUP(O267,Auxiliar!A:B,2,FALSE)</f>
        <v>3</v>
      </c>
      <c r="Q267">
        <f t="shared" si="9"/>
        <v>2024</v>
      </c>
    </row>
    <row r="268" spans="1:17" x14ac:dyDescent="0.3">
      <c r="A268" t="s">
        <v>138</v>
      </c>
      <c r="B268" t="s">
        <v>34</v>
      </c>
      <c r="C268" s="3">
        <v>1970797762</v>
      </c>
      <c r="D268" t="str">
        <f>VLOOKUP(C268,Planilha4!$B$1:$C$147,2,0)</f>
        <v>Carlos Eduardo Caetano Pereira</v>
      </c>
      <c r="E268" t="s">
        <v>139</v>
      </c>
      <c r="F268" t="s">
        <v>140</v>
      </c>
      <c r="G268" t="s">
        <v>22</v>
      </c>
      <c r="H268" t="s">
        <v>13</v>
      </c>
      <c r="I268" t="s">
        <v>77</v>
      </c>
      <c r="J268" t="s">
        <v>50</v>
      </c>
      <c r="K268" t="s">
        <v>56</v>
      </c>
      <c r="L268">
        <v>24.29</v>
      </c>
      <c r="M268" t="s">
        <v>51</v>
      </c>
      <c r="N268" t="s">
        <v>52</v>
      </c>
      <c r="O268" t="str">
        <f t="shared" si="8"/>
        <v>novembro</v>
      </c>
      <c r="P268">
        <f>VLOOKUP(O268,Auxiliar!A:B,2,FALSE)</f>
        <v>11</v>
      </c>
      <c r="Q268">
        <f t="shared" si="9"/>
        <v>2024</v>
      </c>
    </row>
    <row r="269" spans="1:17" x14ac:dyDescent="0.3">
      <c r="A269" t="s">
        <v>141</v>
      </c>
      <c r="B269" t="s">
        <v>34</v>
      </c>
      <c r="C269" s="3">
        <v>1970797762</v>
      </c>
      <c r="D269" t="str">
        <f>VLOOKUP(C269,Planilha4!$B$1:$C$147,2,0)</f>
        <v>Carlos Eduardo Caetano Pereira</v>
      </c>
      <c r="E269" t="s">
        <v>143</v>
      </c>
      <c r="F269" t="s">
        <v>144</v>
      </c>
      <c r="G269" t="s">
        <v>145</v>
      </c>
      <c r="H269" t="s">
        <v>13</v>
      </c>
      <c r="I269" t="s">
        <v>146</v>
      </c>
      <c r="J269" t="s">
        <v>93</v>
      </c>
      <c r="K269" t="s">
        <v>147</v>
      </c>
      <c r="L269">
        <v>791.63</v>
      </c>
      <c r="M269" t="s">
        <v>51</v>
      </c>
      <c r="N269" t="s">
        <v>128</v>
      </c>
      <c r="O269" t="str">
        <f t="shared" si="8"/>
        <v>março</v>
      </c>
      <c r="P269">
        <f>VLOOKUP(O269,Auxiliar!A:B,2,FALSE)</f>
        <v>3</v>
      </c>
      <c r="Q269">
        <f t="shared" si="9"/>
        <v>2024</v>
      </c>
    </row>
    <row r="270" spans="1:17" x14ac:dyDescent="0.3">
      <c r="A270" t="s">
        <v>166</v>
      </c>
      <c r="B270" t="s">
        <v>34</v>
      </c>
      <c r="C270" s="3">
        <v>1970797762</v>
      </c>
      <c r="D270" t="str">
        <f>VLOOKUP(C270,Planilha4!$B$1:$C$147,2,0)</f>
        <v>Carlos Eduardo Caetano Pereira</v>
      </c>
      <c r="E270" t="s">
        <v>168</v>
      </c>
      <c r="F270" t="s">
        <v>169</v>
      </c>
      <c r="G270" t="s">
        <v>85</v>
      </c>
      <c r="H270" t="s">
        <v>13</v>
      </c>
      <c r="I270" t="s">
        <v>170</v>
      </c>
      <c r="J270" t="s">
        <v>171</v>
      </c>
      <c r="K270" t="s">
        <v>172</v>
      </c>
      <c r="L270">
        <v>300</v>
      </c>
      <c r="M270" t="s">
        <v>173</v>
      </c>
      <c r="N270" t="s">
        <v>174</v>
      </c>
      <c r="O270" t="str">
        <f t="shared" si="8"/>
        <v>abril</v>
      </c>
      <c r="P270">
        <f>VLOOKUP(O270,Auxiliar!A:B,2,FALSE)</f>
        <v>4</v>
      </c>
      <c r="Q270">
        <f t="shared" si="9"/>
        <v>2024</v>
      </c>
    </row>
    <row r="271" spans="1:17" x14ac:dyDescent="0.3">
      <c r="A271" t="s">
        <v>175</v>
      </c>
      <c r="B271" t="s">
        <v>34</v>
      </c>
      <c r="C271" s="3">
        <v>1970797762</v>
      </c>
      <c r="D271" t="str">
        <f>VLOOKUP(C271,Planilha4!$B$1:$C$147,2,0)</f>
        <v>Carlos Eduardo Caetano Pereira</v>
      </c>
      <c r="E271" t="s">
        <v>177</v>
      </c>
      <c r="F271" t="s">
        <v>178</v>
      </c>
      <c r="G271" t="s">
        <v>85</v>
      </c>
      <c r="H271" t="s">
        <v>13</v>
      </c>
      <c r="I271" t="s">
        <v>171</v>
      </c>
      <c r="J271" t="s">
        <v>171</v>
      </c>
      <c r="K271" t="s">
        <v>172</v>
      </c>
      <c r="L271">
        <v>430</v>
      </c>
      <c r="M271" t="s">
        <v>179</v>
      </c>
      <c r="N271" t="s">
        <v>180</v>
      </c>
      <c r="O271" t="str">
        <f t="shared" si="8"/>
        <v>abril</v>
      </c>
      <c r="P271">
        <f>VLOOKUP(O271,Auxiliar!A:B,2,FALSE)</f>
        <v>4</v>
      </c>
      <c r="Q271">
        <f t="shared" si="9"/>
        <v>2024</v>
      </c>
    </row>
    <row r="272" spans="1:17" x14ac:dyDescent="0.3">
      <c r="A272" t="s">
        <v>195</v>
      </c>
      <c r="B272" t="s">
        <v>34</v>
      </c>
      <c r="C272" s="3">
        <v>1970797762</v>
      </c>
      <c r="D272" t="str">
        <f>VLOOKUP(C272,Planilha4!$B$1:$C$147,2,0)</f>
        <v>Carlos Eduardo Caetano Pereira</v>
      </c>
      <c r="E272" t="s">
        <v>197</v>
      </c>
      <c r="F272" t="s">
        <v>198</v>
      </c>
      <c r="G272" t="s">
        <v>12</v>
      </c>
      <c r="H272" t="s">
        <v>13</v>
      </c>
      <c r="I272" t="s">
        <v>50</v>
      </c>
      <c r="J272" t="s">
        <v>49</v>
      </c>
      <c r="K272" t="s">
        <v>50</v>
      </c>
      <c r="L272">
        <v>300</v>
      </c>
      <c r="M272" t="s">
        <v>199</v>
      </c>
      <c r="N272" t="s">
        <v>200</v>
      </c>
      <c r="O272" t="str">
        <f t="shared" si="8"/>
        <v>novembro</v>
      </c>
      <c r="P272">
        <f>VLOOKUP(O272,Auxiliar!A:B,2,FALSE)</f>
        <v>11</v>
      </c>
      <c r="Q272">
        <f t="shared" si="9"/>
        <v>2024</v>
      </c>
    </row>
    <row r="273" spans="1:17" x14ac:dyDescent="0.3">
      <c r="A273" t="s">
        <v>126</v>
      </c>
      <c r="B273" t="s">
        <v>34</v>
      </c>
      <c r="C273" s="3">
        <v>1970797762</v>
      </c>
      <c r="D273" t="str">
        <f>VLOOKUP(C273,Planilha4!$B$1:$C$147,2,0)</f>
        <v>Carlos Eduardo Caetano Pereira</v>
      </c>
      <c r="E273" t="s">
        <v>127</v>
      </c>
      <c r="F273" t="s">
        <v>11</v>
      </c>
      <c r="G273" t="s">
        <v>85</v>
      </c>
      <c r="H273" t="s">
        <v>13</v>
      </c>
      <c r="I273" t="s">
        <v>114</v>
      </c>
      <c r="J273" t="s">
        <v>71</v>
      </c>
      <c r="K273" t="s">
        <v>114</v>
      </c>
      <c r="L273">
        <v>1138.49</v>
      </c>
      <c r="M273" t="s">
        <v>51</v>
      </c>
      <c r="N273" t="s">
        <v>128</v>
      </c>
      <c r="O273" t="str">
        <f t="shared" si="8"/>
        <v>março</v>
      </c>
      <c r="P273">
        <f>VLOOKUP(O273,Auxiliar!A:B,2,FALSE)</f>
        <v>3</v>
      </c>
      <c r="Q273">
        <f t="shared" si="9"/>
        <v>2024</v>
      </c>
    </row>
    <row r="274" spans="1:17" x14ac:dyDescent="0.3">
      <c r="A274" t="s">
        <v>209</v>
      </c>
      <c r="B274" t="s">
        <v>34</v>
      </c>
      <c r="C274" s="3">
        <v>1970797762</v>
      </c>
      <c r="D274" t="str">
        <f>VLOOKUP(C274,Planilha4!$B$1:$C$147,2,0)</f>
        <v>Carlos Eduardo Caetano Pereira</v>
      </c>
      <c r="E274" t="s">
        <v>210</v>
      </c>
      <c r="F274" t="s">
        <v>211</v>
      </c>
      <c r="G274" t="s">
        <v>85</v>
      </c>
      <c r="H274" t="s">
        <v>13</v>
      </c>
      <c r="I274" t="s">
        <v>185</v>
      </c>
      <c r="J274" t="s">
        <v>185</v>
      </c>
      <c r="K274" t="s">
        <v>212</v>
      </c>
      <c r="L274">
        <v>2475</v>
      </c>
      <c r="M274" t="s">
        <v>213</v>
      </c>
      <c r="N274" t="s">
        <v>214</v>
      </c>
      <c r="O274" t="str">
        <f t="shared" si="8"/>
        <v>abril</v>
      </c>
      <c r="P274">
        <f>VLOOKUP(O274,Auxiliar!A:B,2,FALSE)</f>
        <v>4</v>
      </c>
      <c r="Q274">
        <f t="shared" si="9"/>
        <v>2024</v>
      </c>
    </row>
    <row r="275" spans="1:17" x14ac:dyDescent="0.3">
      <c r="A275" t="s">
        <v>225</v>
      </c>
      <c r="B275" t="s">
        <v>34</v>
      </c>
      <c r="C275" s="3">
        <v>1970797762</v>
      </c>
      <c r="D275" t="str">
        <f>VLOOKUP(C275,Planilha4!$B$1:$C$147,2,0)</f>
        <v>Carlos Eduardo Caetano Pereira</v>
      </c>
      <c r="E275" t="s">
        <v>227</v>
      </c>
      <c r="F275" t="s">
        <v>228</v>
      </c>
      <c r="G275" t="s">
        <v>85</v>
      </c>
      <c r="H275" t="s">
        <v>13</v>
      </c>
      <c r="I275" t="s">
        <v>229</v>
      </c>
      <c r="J275" t="s">
        <v>230</v>
      </c>
      <c r="K275" t="s">
        <v>231</v>
      </c>
      <c r="L275">
        <v>1100</v>
      </c>
      <c r="M275" t="s">
        <v>232</v>
      </c>
      <c r="N275" t="s">
        <v>233</v>
      </c>
      <c r="O275" t="str">
        <f t="shared" si="8"/>
        <v>abril</v>
      </c>
      <c r="P275">
        <f>VLOOKUP(O275,Auxiliar!A:B,2,FALSE)</f>
        <v>4</v>
      </c>
      <c r="Q275">
        <f t="shared" si="9"/>
        <v>2024</v>
      </c>
    </row>
    <row r="276" spans="1:17" x14ac:dyDescent="0.3">
      <c r="A276" t="s">
        <v>235</v>
      </c>
      <c r="B276" t="s">
        <v>34</v>
      </c>
      <c r="C276" s="3">
        <v>1970797762</v>
      </c>
      <c r="D276" t="str">
        <f>VLOOKUP(C276,Planilha4!$B$1:$C$147,2,0)</f>
        <v>Carlos Eduardo Caetano Pereira</v>
      </c>
      <c r="E276" t="s">
        <v>236</v>
      </c>
      <c r="F276" t="s">
        <v>237</v>
      </c>
      <c r="G276" t="s">
        <v>85</v>
      </c>
      <c r="H276" t="s">
        <v>13</v>
      </c>
      <c r="I276" t="s">
        <v>231</v>
      </c>
      <c r="J276" t="s">
        <v>230</v>
      </c>
      <c r="K276" t="s">
        <v>231</v>
      </c>
      <c r="L276">
        <v>720</v>
      </c>
      <c r="M276" t="s">
        <v>238</v>
      </c>
      <c r="N276" t="s">
        <v>239</v>
      </c>
      <c r="O276" t="str">
        <f t="shared" si="8"/>
        <v>abril</v>
      </c>
      <c r="P276">
        <f>VLOOKUP(O276,Auxiliar!A:B,2,FALSE)</f>
        <v>4</v>
      </c>
      <c r="Q276">
        <f t="shared" si="9"/>
        <v>2024</v>
      </c>
    </row>
    <row r="277" spans="1:17" x14ac:dyDescent="0.3">
      <c r="A277" t="s">
        <v>235</v>
      </c>
      <c r="B277" t="s">
        <v>34</v>
      </c>
      <c r="C277" s="3">
        <v>1970797762</v>
      </c>
      <c r="D277" t="str">
        <f>VLOOKUP(C277,Planilha4!$B$1:$C$147,2,0)</f>
        <v>Carlos Eduardo Caetano Pereira</v>
      </c>
      <c r="E277" t="s">
        <v>236</v>
      </c>
      <c r="F277" t="s">
        <v>237</v>
      </c>
      <c r="G277" t="s">
        <v>85</v>
      </c>
      <c r="H277" t="s">
        <v>13</v>
      </c>
      <c r="I277" t="s">
        <v>231</v>
      </c>
      <c r="J277" t="s">
        <v>230</v>
      </c>
      <c r="K277" t="s">
        <v>231</v>
      </c>
      <c r="L277">
        <v>240</v>
      </c>
      <c r="M277" t="s">
        <v>241</v>
      </c>
      <c r="N277" t="s">
        <v>242</v>
      </c>
      <c r="O277" t="str">
        <f t="shared" si="8"/>
        <v>abril</v>
      </c>
      <c r="P277">
        <f>VLOOKUP(O277,Auxiliar!A:B,2,FALSE)</f>
        <v>4</v>
      </c>
      <c r="Q277">
        <f t="shared" si="9"/>
        <v>2024</v>
      </c>
    </row>
    <row r="278" spans="1:17" x14ac:dyDescent="0.3">
      <c r="A278" t="s">
        <v>81</v>
      </c>
      <c r="B278" t="s">
        <v>34</v>
      </c>
      <c r="C278" s="3">
        <v>1970797762</v>
      </c>
      <c r="D278" t="str">
        <f>VLOOKUP(C278,Planilha4!$B$1:$C$147,2,0)</f>
        <v>Carlos Eduardo Caetano Pereira</v>
      </c>
      <c r="E278" t="s">
        <v>83</v>
      </c>
      <c r="F278" t="s">
        <v>84</v>
      </c>
      <c r="G278" t="s">
        <v>85</v>
      </c>
      <c r="H278" t="s">
        <v>13</v>
      </c>
      <c r="I278" t="s">
        <v>224</v>
      </c>
      <c r="J278" t="s">
        <v>222</v>
      </c>
      <c r="K278" t="s">
        <v>254</v>
      </c>
      <c r="L278">
        <v>825</v>
      </c>
      <c r="M278" t="s">
        <v>87</v>
      </c>
      <c r="N278" t="s">
        <v>88</v>
      </c>
      <c r="O278" t="str">
        <f t="shared" si="8"/>
        <v>abril</v>
      </c>
      <c r="P278">
        <f>VLOOKUP(O278,Auxiliar!A:B,2,FALSE)</f>
        <v>4</v>
      </c>
      <c r="Q278">
        <f t="shared" si="9"/>
        <v>2024</v>
      </c>
    </row>
    <row r="279" spans="1:17" x14ac:dyDescent="0.3">
      <c r="A279" t="s">
        <v>215</v>
      </c>
      <c r="B279" t="s">
        <v>34</v>
      </c>
      <c r="C279" s="3">
        <v>1970797762</v>
      </c>
      <c r="D279" t="str">
        <f>VLOOKUP(C279,Planilha4!$B$1:$C$147,2,0)</f>
        <v>Carlos Eduardo Caetano Pereira</v>
      </c>
      <c r="E279" t="s">
        <v>216</v>
      </c>
      <c r="F279" t="s">
        <v>217</v>
      </c>
      <c r="G279" t="s">
        <v>12</v>
      </c>
      <c r="H279" t="s">
        <v>13</v>
      </c>
      <c r="I279" t="s">
        <v>123</v>
      </c>
      <c r="J279" t="s">
        <v>56</v>
      </c>
      <c r="K279" t="s">
        <v>123</v>
      </c>
      <c r="L279">
        <v>300</v>
      </c>
      <c r="M279" t="s">
        <v>218</v>
      </c>
      <c r="N279" t="s">
        <v>219</v>
      </c>
      <c r="O279" t="str">
        <f t="shared" si="8"/>
        <v>novembro</v>
      </c>
      <c r="P279">
        <f>VLOOKUP(O279,Auxiliar!A:B,2,FALSE)</f>
        <v>11</v>
      </c>
      <c r="Q279">
        <f t="shared" si="9"/>
        <v>2024</v>
      </c>
    </row>
    <row r="280" spans="1:17" x14ac:dyDescent="0.3">
      <c r="A280" s="1"/>
      <c r="B280" s="1"/>
      <c r="C280" s="3"/>
      <c r="E280" s="1"/>
      <c r="F280" s="1"/>
      <c r="G280" s="1"/>
      <c r="H280" s="1"/>
      <c r="I280" s="1"/>
      <c r="L280" s="1"/>
      <c r="M280" s="1"/>
      <c r="N280" s="1"/>
    </row>
    <row r="281" spans="1:17" x14ac:dyDescent="0.3">
      <c r="A281" s="1"/>
      <c r="B281" s="1"/>
      <c r="C281" s="3"/>
      <c r="E281" s="1"/>
      <c r="F281" s="1"/>
      <c r="G281" s="1"/>
      <c r="H281" s="1"/>
      <c r="I281" s="1"/>
      <c r="L281" s="1"/>
      <c r="M281" s="1"/>
      <c r="N281" s="1"/>
    </row>
    <row r="282" spans="1:17" x14ac:dyDescent="0.3">
      <c r="A282" t="s">
        <v>274</v>
      </c>
      <c r="B282" t="s">
        <v>34</v>
      </c>
      <c r="C282" s="3">
        <v>1970797762</v>
      </c>
      <c r="D282" t="str">
        <f>VLOOKUP(C282,Planilha4!$B$1:$C$147,2,0)</f>
        <v>Carlos Eduardo Caetano Pereira</v>
      </c>
      <c r="E282" t="s">
        <v>275</v>
      </c>
      <c r="F282" t="s">
        <v>276</v>
      </c>
      <c r="G282" t="s">
        <v>85</v>
      </c>
      <c r="H282" t="s">
        <v>13</v>
      </c>
      <c r="I282" t="s">
        <v>248</v>
      </c>
      <c r="J282" t="s">
        <v>252</v>
      </c>
      <c r="K282" t="s">
        <v>292</v>
      </c>
      <c r="L282">
        <v>361.47</v>
      </c>
      <c r="M282" t="s">
        <v>277</v>
      </c>
      <c r="N282" t="s">
        <v>278</v>
      </c>
      <c r="O282" t="str">
        <f t="shared" si="8"/>
        <v>maio</v>
      </c>
      <c r="P282">
        <f>VLOOKUP(O282,Auxiliar!A:B,2,FALSE)</f>
        <v>5</v>
      </c>
      <c r="Q282">
        <f t="shared" si="9"/>
        <v>2024</v>
      </c>
    </row>
    <row r="283" spans="1:17" x14ac:dyDescent="0.3">
      <c r="A283" t="s">
        <v>279</v>
      </c>
      <c r="B283" t="s">
        <v>34</v>
      </c>
      <c r="C283" s="3">
        <v>1970797762</v>
      </c>
      <c r="D283" t="str">
        <f>VLOOKUP(C283,Planilha4!$B$1:$C$147,2,0)</f>
        <v>Carlos Eduardo Caetano Pereira</v>
      </c>
      <c r="E283" t="s">
        <v>280</v>
      </c>
      <c r="F283" t="s">
        <v>281</v>
      </c>
      <c r="G283" t="s">
        <v>85</v>
      </c>
      <c r="H283" t="s">
        <v>13</v>
      </c>
      <c r="I283" t="s">
        <v>248</v>
      </c>
      <c r="J283" t="s">
        <v>252</v>
      </c>
      <c r="K283" t="s">
        <v>292</v>
      </c>
      <c r="L283">
        <v>361.47</v>
      </c>
      <c r="M283" t="s">
        <v>282</v>
      </c>
      <c r="N283" t="s">
        <v>283</v>
      </c>
      <c r="O283" t="str">
        <f t="shared" si="8"/>
        <v>maio</v>
      </c>
      <c r="P283">
        <f>VLOOKUP(O283,Auxiliar!A:B,2,FALSE)</f>
        <v>5</v>
      </c>
      <c r="Q283">
        <f t="shared" si="9"/>
        <v>2024</v>
      </c>
    </row>
    <row r="284" spans="1:17" x14ac:dyDescent="0.3">
      <c r="A284" t="s">
        <v>306</v>
      </c>
      <c r="B284" t="s">
        <v>34</v>
      </c>
      <c r="C284" s="3">
        <v>1970797762</v>
      </c>
      <c r="D284" t="str">
        <f>VLOOKUP(C284,Planilha4!$B$1:$C$147,2,0)</f>
        <v>Carlos Eduardo Caetano Pereira</v>
      </c>
      <c r="E284" t="s">
        <v>307</v>
      </c>
      <c r="F284" t="s">
        <v>308</v>
      </c>
      <c r="G284" t="s">
        <v>85</v>
      </c>
      <c r="H284" t="s">
        <v>13</v>
      </c>
      <c r="I284" t="s">
        <v>291</v>
      </c>
      <c r="J284" t="s">
        <v>290</v>
      </c>
      <c r="K284" t="s">
        <v>291</v>
      </c>
      <c r="L284">
        <v>553.9</v>
      </c>
      <c r="M284" t="s">
        <v>309</v>
      </c>
      <c r="N284" t="s">
        <v>310</v>
      </c>
      <c r="O284" t="str">
        <f t="shared" si="8"/>
        <v>maio</v>
      </c>
      <c r="P284">
        <f>VLOOKUP(O284,Auxiliar!A:B,2,FALSE)</f>
        <v>5</v>
      </c>
      <c r="Q284">
        <f t="shared" si="9"/>
        <v>2024</v>
      </c>
    </row>
    <row r="285" spans="1:17" x14ac:dyDescent="0.3">
      <c r="A285" t="s">
        <v>311</v>
      </c>
      <c r="B285" t="s">
        <v>34</v>
      </c>
      <c r="C285" s="3">
        <v>1970797762</v>
      </c>
      <c r="D285" t="str">
        <f>VLOOKUP(C285,Planilha4!$B$1:$C$147,2,0)</f>
        <v>Carlos Eduardo Caetano Pereira</v>
      </c>
      <c r="E285" t="s">
        <v>312</v>
      </c>
      <c r="F285" t="s">
        <v>313</v>
      </c>
      <c r="G285" t="s">
        <v>85</v>
      </c>
      <c r="H285" t="s">
        <v>13</v>
      </c>
      <c r="I285" t="s">
        <v>314</v>
      </c>
      <c r="J285" t="s">
        <v>315</v>
      </c>
      <c r="K285" t="s">
        <v>316</v>
      </c>
      <c r="L285">
        <v>177.5</v>
      </c>
      <c r="M285" t="s">
        <v>317</v>
      </c>
      <c r="N285" t="s">
        <v>318</v>
      </c>
      <c r="O285" t="str">
        <f t="shared" si="8"/>
        <v>maio</v>
      </c>
      <c r="P285">
        <f>VLOOKUP(O285,Auxiliar!A:B,2,FALSE)</f>
        <v>5</v>
      </c>
      <c r="Q285">
        <f t="shared" si="9"/>
        <v>2024</v>
      </c>
    </row>
    <row r="286" spans="1:17" x14ac:dyDescent="0.3">
      <c r="A286" t="s">
        <v>319</v>
      </c>
      <c r="B286" t="s">
        <v>34</v>
      </c>
      <c r="C286" s="3">
        <v>1970797762</v>
      </c>
      <c r="D286" t="str">
        <f>VLOOKUP(C286,Planilha4!$B$1:$C$147,2,0)</f>
        <v>Carlos Eduardo Caetano Pereira</v>
      </c>
      <c r="E286" t="s">
        <v>320</v>
      </c>
      <c r="F286" t="s">
        <v>321</v>
      </c>
      <c r="G286" t="s">
        <v>85</v>
      </c>
      <c r="H286" t="s">
        <v>13</v>
      </c>
      <c r="I286" t="s">
        <v>314</v>
      </c>
      <c r="J286" t="s">
        <v>314</v>
      </c>
      <c r="K286" t="s">
        <v>325</v>
      </c>
      <c r="L286">
        <v>600</v>
      </c>
      <c r="M286" t="s">
        <v>323</v>
      </c>
      <c r="N286" t="s">
        <v>324</v>
      </c>
      <c r="O286" t="str">
        <f t="shared" si="8"/>
        <v>maio</v>
      </c>
      <c r="P286">
        <f>VLOOKUP(O286,Auxiliar!A:B,2,FALSE)</f>
        <v>5</v>
      </c>
      <c r="Q286">
        <f t="shared" si="9"/>
        <v>2024</v>
      </c>
    </row>
    <row r="287" spans="1:17" x14ac:dyDescent="0.3">
      <c r="A287" t="s">
        <v>326</v>
      </c>
      <c r="B287" t="s">
        <v>34</v>
      </c>
      <c r="C287" s="3">
        <v>1970797762</v>
      </c>
      <c r="D287" t="str">
        <f>VLOOKUP(C287,Planilha4!$B$1:$C$147,2,0)</f>
        <v>Carlos Eduardo Caetano Pereira</v>
      </c>
      <c r="E287" t="s">
        <v>327</v>
      </c>
      <c r="F287" t="s">
        <v>89</v>
      </c>
      <c r="G287" t="s">
        <v>85</v>
      </c>
      <c r="H287" t="s">
        <v>13</v>
      </c>
      <c r="I287" t="s">
        <v>316</v>
      </c>
      <c r="J287" t="s">
        <v>316</v>
      </c>
      <c r="K287" t="s">
        <v>328</v>
      </c>
      <c r="L287">
        <v>330</v>
      </c>
      <c r="M287" t="s">
        <v>329</v>
      </c>
      <c r="N287" t="s">
        <v>330</v>
      </c>
      <c r="O287" t="str">
        <f t="shared" si="8"/>
        <v>maio</v>
      </c>
      <c r="P287">
        <f>VLOOKUP(O287,Auxiliar!A:B,2,FALSE)</f>
        <v>5</v>
      </c>
      <c r="Q287">
        <f t="shared" si="9"/>
        <v>2024</v>
      </c>
    </row>
    <row r="288" spans="1:17" x14ac:dyDescent="0.3">
      <c r="A288" s="1"/>
      <c r="B288" s="1"/>
      <c r="C288" s="3"/>
      <c r="E288" s="1"/>
      <c r="F288" s="1"/>
      <c r="G288" s="1"/>
      <c r="H288" s="1"/>
      <c r="I288" s="1"/>
      <c r="L288" s="1"/>
      <c r="M288" s="1"/>
      <c r="N288" s="1"/>
    </row>
    <row r="289" spans="1:17" x14ac:dyDescent="0.3">
      <c r="A289" t="s">
        <v>331</v>
      </c>
      <c r="B289" t="s">
        <v>34</v>
      </c>
      <c r="C289" s="3">
        <v>1970797762</v>
      </c>
      <c r="D289" t="str">
        <f>VLOOKUP(C289,Planilha4!$B$1:$C$147,2,0)</f>
        <v>Carlos Eduardo Caetano Pereira</v>
      </c>
      <c r="E289" t="s">
        <v>332</v>
      </c>
      <c r="F289" t="s">
        <v>84</v>
      </c>
      <c r="G289" t="s">
        <v>12</v>
      </c>
      <c r="H289" t="s">
        <v>13</v>
      </c>
      <c r="I289" t="s">
        <v>325</v>
      </c>
      <c r="J289" t="s">
        <v>314</v>
      </c>
      <c r="K289" t="s">
        <v>325</v>
      </c>
      <c r="L289">
        <v>340</v>
      </c>
      <c r="M289" t="s">
        <v>333</v>
      </c>
      <c r="N289" t="s">
        <v>334</v>
      </c>
      <c r="O289" t="str">
        <f t="shared" si="8"/>
        <v>maio</v>
      </c>
      <c r="P289">
        <f>VLOOKUP(O289,Auxiliar!A:B,2,FALSE)</f>
        <v>5</v>
      </c>
      <c r="Q289">
        <f t="shared" si="9"/>
        <v>2024</v>
      </c>
    </row>
    <row r="290" spans="1:17" x14ac:dyDescent="0.3">
      <c r="A290" t="s">
        <v>337</v>
      </c>
      <c r="B290" t="s">
        <v>34</v>
      </c>
      <c r="C290" s="3">
        <v>1970797762</v>
      </c>
      <c r="D290" t="str">
        <f>VLOOKUP(C290,Planilha4!$B$1:$C$147,2,0)</f>
        <v>Carlos Eduardo Caetano Pereira</v>
      </c>
      <c r="E290" t="s">
        <v>339</v>
      </c>
      <c r="F290" t="s">
        <v>159</v>
      </c>
      <c r="G290" t="s">
        <v>12</v>
      </c>
      <c r="H290" t="s">
        <v>13</v>
      </c>
      <c r="I290" t="s">
        <v>325</v>
      </c>
      <c r="J290" t="s">
        <v>314</v>
      </c>
      <c r="K290" t="s">
        <v>322</v>
      </c>
      <c r="L290">
        <v>150</v>
      </c>
      <c r="M290" t="s">
        <v>340</v>
      </c>
      <c r="N290" t="s">
        <v>341</v>
      </c>
      <c r="O290" t="str">
        <f t="shared" si="8"/>
        <v>maio</v>
      </c>
      <c r="P290">
        <f>VLOOKUP(O290,Auxiliar!A:B,2,FALSE)</f>
        <v>5</v>
      </c>
      <c r="Q290">
        <f t="shared" si="9"/>
        <v>2024</v>
      </c>
    </row>
    <row r="291" spans="1:17" x14ac:dyDescent="0.3">
      <c r="A291" t="s">
        <v>343</v>
      </c>
      <c r="B291" t="s">
        <v>34</v>
      </c>
      <c r="C291" s="3">
        <v>1970797762</v>
      </c>
      <c r="D291" t="str">
        <f>VLOOKUP(C291,Planilha4!$B$1:$C$147,2,0)</f>
        <v>Carlos Eduardo Caetano Pereira</v>
      </c>
      <c r="E291" t="s">
        <v>345</v>
      </c>
      <c r="F291" t="s">
        <v>346</v>
      </c>
      <c r="G291" t="s">
        <v>12</v>
      </c>
      <c r="H291" t="s">
        <v>13</v>
      </c>
      <c r="I291" t="s">
        <v>347</v>
      </c>
      <c r="J291" t="s">
        <v>322</v>
      </c>
      <c r="K291" t="s">
        <v>347</v>
      </c>
      <c r="L291">
        <v>390</v>
      </c>
      <c r="M291" t="s">
        <v>348</v>
      </c>
      <c r="N291" t="s">
        <v>349</v>
      </c>
      <c r="O291" t="str">
        <f t="shared" si="8"/>
        <v>maio</v>
      </c>
      <c r="P291">
        <f>VLOOKUP(O291,Auxiliar!A:B,2,FALSE)</f>
        <v>5</v>
      </c>
      <c r="Q291">
        <f t="shared" si="9"/>
        <v>2024</v>
      </c>
    </row>
    <row r="292" spans="1:17" x14ac:dyDescent="0.3">
      <c r="A292" t="s">
        <v>351</v>
      </c>
      <c r="B292" t="s">
        <v>34</v>
      </c>
      <c r="C292" s="3">
        <v>1970797762</v>
      </c>
      <c r="D292" t="str">
        <f>VLOOKUP(C292,Planilha4!$B$1:$C$147,2,0)</f>
        <v>Carlos Eduardo Caetano Pereira</v>
      </c>
      <c r="E292" t="s">
        <v>352</v>
      </c>
      <c r="F292" t="s">
        <v>353</v>
      </c>
      <c r="G292" t="s">
        <v>12</v>
      </c>
      <c r="H292" t="s">
        <v>13</v>
      </c>
      <c r="I292" t="s">
        <v>347</v>
      </c>
      <c r="J292" t="s">
        <v>322</v>
      </c>
      <c r="K292" t="s">
        <v>347</v>
      </c>
      <c r="L292">
        <v>535</v>
      </c>
      <c r="M292" t="s">
        <v>354</v>
      </c>
      <c r="N292" t="s">
        <v>355</v>
      </c>
      <c r="O292" t="str">
        <f t="shared" si="8"/>
        <v>maio</v>
      </c>
      <c r="P292">
        <f>VLOOKUP(O292,Auxiliar!A:B,2,FALSE)</f>
        <v>5</v>
      </c>
      <c r="Q292">
        <f t="shared" si="9"/>
        <v>2024</v>
      </c>
    </row>
    <row r="293" spans="1:17" x14ac:dyDescent="0.3">
      <c r="A293" t="s">
        <v>363</v>
      </c>
      <c r="B293" t="s">
        <v>34</v>
      </c>
      <c r="C293" s="3">
        <v>1970797762</v>
      </c>
      <c r="D293" t="str">
        <f>VLOOKUP(C293,Planilha4!$B$1:$C$147,2,0)</f>
        <v>Carlos Eduardo Caetano Pereira</v>
      </c>
      <c r="E293" t="s">
        <v>364</v>
      </c>
      <c r="F293" t="s">
        <v>365</v>
      </c>
      <c r="G293" t="s">
        <v>12</v>
      </c>
      <c r="H293" t="s">
        <v>13</v>
      </c>
      <c r="I293" t="s">
        <v>359</v>
      </c>
      <c r="J293" t="s">
        <v>347</v>
      </c>
      <c r="K293" t="s">
        <v>359</v>
      </c>
      <c r="L293">
        <v>540</v>
      </c>
      <c r="M293" t="s">
        <v>366</v>
      </c>
      <c r="N293" t="s">
        <v>367</v>
      </c>
      <c r="O293" t="str">
        <f t="shared" si="8"/>
        <v>maio</v>
      </c>
      <c r="P293">
        <f>VLOOKUP(O293,Auxiliar!A:B,2,FALSE)</f>
        <v>5</v>
      </c>
      <c r="Q293">
        <f t="shared" si="9"/>
        <v>2024</v>
      </c>
    </row>
    <row r="294" spans="1:17" x14ac:dyDescent="0.3">
      <c r="A294" t="s">
        <v>368</v>
      </c>
      <c r="B294" t="s">
        <v>34</v>
      </c>
      <c r="C294" s="3">
        <v>1970797762</v>
      </c>
      <c r="D294" t="str">
        <f>VLOOKUP(C294,Planilha4!$B$1:$C$147,2,0)</f>
        <v>Carlos Eduardo Caetano Pereira</v>
      </c>
      <c r="E294" t="s">
        <v>369</v>
      </c>
      <c r="F294" t="s">
        <v>370</v>
      </c>
      <c r="G294" t="s">
        <v>12</v>
      </c>
      <c r="H294" t="s">
        <v>13</v>
      </c>
      <c r="I294" t="s">
        <v>371</v>
      </c>
      <c r="J294" t="s">
        <v>372</v>
      </c>
      <c r="K294" t="s">
        <v>373</v>
      </c>
      <c r="L294">
        <v>230</v>
      </c>
      <c r="M294" t="s">
        <v>374</v>
      </c>
      <c r="N294" t="s">
        <v>375</v>
      </c>
      <c r="O294" t="str">
        <f t="shared" si="8"/>
        <v>maio</v>
      </c>
      <c r="P294">
        <f>VLOOKUP(O294,Auxiliar!A:B,2,FALSE)</f>
        <v>5</v>
      </c>
      <c r="Q294">
        <f t="shared" si="9"/>
        <v>2024</v>
      </c>
    </row>
    <row r="295" spans="1:17" x14ac:dyDescent="0.3">
      <c r="A295" t="s">
        <v>381</v>
      </c>
      <c r="B295" t="s">
        <v>34</v>
      </c>
      <c r="C295" s="3">
        <v>1970797762</v>
      </c>
      <c r="D295" t="str">
        <f>VLOOKUP(C295,Planilha4!$B$1:$C$147,2,0)</f>
        <v>Carlos Eduardo Caetano Pereira</v>
      </c>
      <c r="E295" t="s">
        <v>382</v>
      </c>
      <c r="F295" t="s">
        <v>365</v>
      </c>
      <c r="G295" t="s">
        <v>12</v>
      </c>
      <c r="H295" t="s">
        <v>13</v>
      </c>
      <c r="I295" t="s">
        <v>383</v>
      </c>
      <c r="J295" t="s">
        <v>383</v>
      </c>
      <c r="K295" t="s">
        <v>384</v>
      </c>
      <c r="L295">
        <v>470</v>
      </c>
      <c r="M295" t="s">
        <v>385</v>
      </c>
      <c r="N295" t="s">
        <v>386</v>
      </c>
      <c r="O295" t="str">
        <f t="shared" si="8"/>
        <v>junho</v>
      </c>
      <c r="P295">
        <f>VLOOKUP(O295,Auxiliar!A:B,2,FALSE)</f>
        <v>6</v>
      </c>
      <c r="Q295">
        <f t="shared" si="9"/>
        <v>2024</v>
      </c>
    </row>
    <row r="296" spans="1:17" x14ac:dyDescent="0.3">
      <c r="A296" t="s">
        <v>389</v>
      </c>
      <c r="B296" t="s">
        <v>34</v>
      </c>
      <c r="C296" s="3">
        <v>1970797762</v>
      </c>
      <c r="D296" t="str">
        <f>VLOOKUP(C296,Planilha4!$B$1:$C$147,2,0)</f>
        <v>Carlos Eduardo Caetano Pereira</v>
      </c>
      <c r="E296" t="s">
        <v>390</v>
      </c>
      <c r="F296" t="s">
        <v>391</v>
      </c>
      <c r="G296" t="s">
        <v>12</v>
      </c>
      <c r="H296" t="s">
        <v>13</v>
      </c>
      <c r="I296" t="s">
        <v>392</v>
      </c>
      <c r="J296" t="s">
        <v>392</v>
      </c>
      <c r="K296" t="s">
        <v>123</v>
      </c>
      <c r="L296">
        <v>562.5</v>
      </c>
      <c r="M296" t="s">
        <v>393</v>
      </c>
      <c r="N296" t="s">
        <v>394</v>
      </c>
      <c r="O296" t="str">
        <f t="shared" si="8"/>
        <v>novembro</v>
      </c>
      <c r="P296">
        <f>VLOOKUP(O296,Auxiliar!A:B,2,FALSE)</f>
        <v>11</v>
      </c>
      <c r="Q296">
        <f t="shared" si="9"/>
        <v>2024</v>
      </c>
    </row>
    <row r="297" spans="1:17" x14ac:dyDescent="0.3">
      <c r="A297" t="s">
        <v>337</v>
      </c>
      <c r="B297" t="s">
        <v>34</v>
      </c>
      <c r="C297" s="3">
        <v>1970797762</v>
      </c>
      <c r="D297" t="str">
        <f>VLOOKUP(C297,Planilha4!$B$1:$C$147,2,0)</f>
        <v>Carlos Eduardo Caetano Pereira</v>
      </c>
      <c r="E297" t="s">
        <v>339</v>
      </c>
      <c r="F297" t="s">
        <v>159</v>
      </c>
      <c r="G297" t="s">
        <v>12</v>
      </c>
      <c r="H297" t="s">
        <v>13</v>
      </c>
      <c r="I297" t="s">
        <v>395</v>
      </c>
      <c r="J297" t="s">
        <v>395</v>
      </c>
      <c r="K297" t="s">
        <v>396</v>
      </c>
      <c r="L297">
        <v>150</v>
      </c>
      <c r="M297" t="s">
        <v>340</v>
      </c>
      <c r="N297" t="s">
        <v>341</v>
      </c>
      <c r="O297" t="str">
        <f t="shared" si="8"/>
        <v>junho</v>
      </c>
      <c r="P297">
        <f>VLOOKUP(O297,Auxiliar!A:B,2,FALSE)</f>
        <v>6</v>
      </c>
      <c r="Q297">
        <f t="shared" si="9"/>
        <v>2024</v>
      </c>
    </row>
    <row r="298" spans="1:17" x14ac:dyDescent="0.3">
      <c r="A298" t="s">
        <v>397</v>
      </c>
      <c r="B298" t="s">
        <v>34</v>
      </c>
      <c r="C298" s="3">
        <v>1970797762</v>
      </c>
      <c r="D298" t="str">
        <f>VLOOKUP(C298,Planilha4!$B$1:$C$147,2,0)</f>
        <v>Carlos Eduardo Caetano Pereira</v>
      </c>
      <c r="E298" t="s">
        <v>399</v>
      </c>
      <c r="F298" t="s">
        <v>400</v>
      </c>
      <c r="G298" t="s">
        <v>12</v>
      </c>
      <c r="H298" t="s">
        <v>13</v>
      </c>
      <c r="I298" t="s">
        <v>62</v>
      </c>
      <c r="J298" t="s">
        <v>63</v>
      </c>
      <c r="K298" t="s">
        <v>64</v>
      </c>
      <c r="L298">
        <v>410</v>
      </c>
      <c r="M298" t="s">
        <v>401</v>
      </c>
      <c r="N298" t="s">
        <v>402</v>
      </c>
      <c r="O298" t="str">
        <f t="shared" si="8"/>
        <v>novembro</v>
      </c>
      <c r="P298">
        <f>VLOOKUP(O298,Auxiliar!A:B,2,FALSE)</f>
        <v>11</v>
      </c>
      <c r="Q298">
        <f t="shared" si="9"/>
        <v>2024</v>
      </c>
    </row>
    <row r="299" spans="1:17" x14ac:dyDescent="0.3">
      <c r="A299" t="s">
        <v>403</v>
      </c>
      <c r="B299" t="s">
        <v>34</v>
      </c>
      <c r="C299" s="3">
        <v>1970797762</v>
      </c>
      <c r="D299" t="str">
        <f>VLOOKUP(C299,Planilha4!$B$1:$C$147,2,0)</f>
        <v>Carlos Eduardo Caetano Pereira</v>
      </c>
      <c r="E299" t="s">
        <v>404</v>
      </c>
      <c r="F299" t="s">
        <v>391</v>
      </c>
      <c r="G299" t="s">
        <v>12</v>
      </c>
      <c r="H299" t="s">
        <v>13</v>
      </c>
      <c r="I299" t="s">
        <v>395</v>
      </c>
      <c r="J299" t="s">
        <v>405</v>
      </c>
      <c r="K299" t="s">
        <v>395</v>
      </c>
      <c r="L299">
        <v>1050</v>
      </c>
      <c r="M299" t="s">
        <v>406</v>
      </c>
      <c r="N299" t="s">
        <v>407</v>
      </c>
      <c r="O299" t="str">
        <f t="shared" si="8"/>
        <v>junho</v>
      </c>
      <c r="P299">
        <f>VLOOKUP(O299,Auxiliar!A:B,2,FALSE)</f>
        <v>6</v>
      </c>
      <c r="Q299">
        <f t="shared" si="9"/>
        <v>2024</v>
      </c>
    </row>
    <row r="300" spans="1:17" x14ac:dyDescent="0.3">
      <c r="A300" t="s">
        <v>255</v>
      </c>
      <c r="B300" t="s">
        <v>34</v>
      </c>
      <c r="C300" s="3">
        <v>1970797762</v>
      </c>
      <c r="D300" t="str">
        <f>VLOOKUP(C300,Planilha4!$B$1:$C$147,2,0)</f>
        <v>Carlos Eduardo Caetano Pereira</v>
      </c>
      <c r="E300" t="s">
        <v>256</v>
      </c>
      <c r="F300" t="s">
        <v>257</v>
      </c>
      <c r="G300" t="s">
        <v>85</v>
      </c>
      <c r="H300" t="s">
        <v>13</v>
      </c>
      <c r="I300" t="s">
        <v>258</v>
      </c>
      <c r="J300" t="s">
        <v>259</v>
      </c>
      <c r="K300" t="s">
        <v>258</v>
      </c>
      <c r="L300">
        <v>300</v>
      </c>
      <c r="M300" t="s">
        <v>260</v>
      </c>
      <c r="N300" t="s">
        <v>261</v>
      </c>
      <c r="O300" t="str">
        <f t="shared" si="8"/>
        <v>abril</v>
      </c>
      <c r="P300">
        <f>VLOOKUP(O300,Auxiliar!A:B,2,FALSE)</f>
        <v>4</v>
      </c>
      <c r="Q300">
        <f t="shared" si="9"/>
        <v>2024</v>
      </c>
    </row>
    <row r="301" spans="1:17" x14ac:dyDescent="0.3">
      <c r="A301" s="1"/>
      <c r="B301" s="1"/>
      <c r="C301" s="3"/>
      <c r="E301" s="1"/>
      <c r="F301" s="1"/>
      <c r="G301" s="1"/>
      <c r="H301" s="1"/>
      <c r="I301" s="1"/>
      <c r="L301" s="1"/>
      <c r="M301" s="1"/>
      <c r="N301" s="1"/>
    </row>
    <row r="302" spans="1:17" x14ac:dyDescent="0.3">
      <c r="A302" t="s">
        <v>419</v>
      </c>
      <c r="B302" t="s">
        <v>34</v>
      </c>
      <c r="C302" s="3">
        <v>1970797762</v>
      </c>
      <c r="D302" t="str">
        <f>VLOOKUP(C302,Planilha4!$B$1:$C$147,2,0)</f>
        <v>Carlos Eduardo Caetano Pereira</v>
      </c>
      <c r="E302" t="s">
        <v>420</v>
      </c>
      <c r="F302" t="s">
        <v>411</v>
      </c>
      <c r="G302" t="s">
        <v>12</v>
      </c>
      <c r="H302" t="s">
        <v>13</v>
      </c>
      <c r="I302" t="s">
        <v>421</v>
      </c>
      <c r="J302" t="s">
        <v>421</v>
      </c>
      <c r="K302" t="s">
        <v>388</v>
      </c>
      <c r="L302">
        <v>950</v>
      </c>
      <c r="M302" t="s">
        <v>422</v>
      </c>
      <c r="N302" t="s">
        <v>423</v>
      </c>
      <c r="O302" t="str">
        <f t="shared" si="8"/>
        <v>junho</v>
      </c>
      <c r="P302">
        <f>VLOOKUP(O302,Auxiliar!A:B,2,FALSE)</f>
        <v>6</v>
      </c>
      <c r="Q302">
        <f t="shared" si="9"/>
        <v>2024</v>
      </c>
    </row>
    <row r="303" spans="1:17" x14ac:dyDescent="0.3">
      <c r="A303" t="s">
        <v>415</v>
      </c>
      <c r="B303" t="s">
        <v>34</v>
      </c>
      <c r="C303" s="3">
        <v>1970797762</v>
      </c>
      <c r="D303" t="str">
        <f>VLOOKUP(C303,Planilha4!$B$1:$C$147,2,0)</f>
        <v>Carlos Eduardo Caetano Pereira</v>
      </c>
      <c r="E303" t="s">
        <v>415</v>
      </c>
      <c r="F303" t="s">
        <v>132</v>
      </c>
      <c r="G303" t="s">
        <v>12</v>
      </c>
      <c r="H303" t="s">
        <v>13</v>
      </c>
      <c r="I303" t="s">
        <v>388</v>
      </c>
      <c r="J303" t="s">
        <v>421</v>
      </c>
      <c r="K303" t="s">
        <v>388</v>
      </c>
      <c r="L303">
        <v>390</v>
      </c>
      <c r="M303" t="s">
        <v>417</v>
      </c>
      <c r="N303" t="s">
        <v>418</v>
      </c>
      <c r="O303" t="str">
        <f t="shared" si="8"/>
        <v>junho</v>
      </c>
      <c r="P303">
        <f>VLOOKUP(O303,Auxiliar!A:B,2,FALSE)</f>
        <v>6</v>
      </c>
      <c r="Q303">
        <f t="shared" si="9"/>
        <v>2024</v>
      </c>
    </row>
    <row r="304" spans="1:17" x14ac:dyDescent="0.3">
      <c r="A304" t="s">
        <v>425</v>
      </c>
      <c r="B304" t="s">
        <v>34</v>
      </c>
      <c r="C304" s="3">
        <v>1970797762</v>
      </c>
      <c r="D304" t="str">
        <f>VLOOKUP(C304,Planilha4!$B$1:$C$147,2,0)</f>
        <v>Carlos Eduardo Caetano Pereira</v>
      </c>
      <c r="E304" t="s">
        <v>426</v>
      </c>
      <c r="F304" t="s">
        <v>427</v>
      </c>
      <c r="G304" t="s">
        <v>12</v>
      </c>
      <c r="H304" t="s">
        <v>13</v>
      </c>
      <c r="I304" t="s">
        <v>428</v>
      </c>
      <c r="J304" t="s">
        <v>421</v>
      </c>
      <c r="K304" t="s">
        <v>388</v>
      </c>
      <c r="L304">
        <v>190</v>
      </c>
      <c r="M304" t="s">
        <v>429</v>
      </c>
      <c r="N304" t="s">
        <v>430</v>
      </c>
      <c r="O304" t="str">
        <f t="shared" si="8"/>
        <v>junho</v>
      </c>
      <c r="P304">
        <f>VLOOKUP(O304,Auxiliar!A:B,2,FALSE)</f>
        <v>6</v>
      </c>
      <c r="Q304">
        <f t="shared" si="9"/>
        <v>2024</v>
      </c>
    </row>
    <row r="305" spans="1:17" x14ac:dyDescent="0.3">
      <c r="A305" t="s">
        <v>441</v>
      </c>
      <c r="B305" t="s">
        <v>34</v>
      </c>
      <c r="C305" s="3">
        <v>1970797762</v>
      </c>
      <c r="D305" t="str">
        <f>VLOOKUP(C305,Planilha4!$B$1:$C$147,2,0)</f>
        <v>Carlos Eduardo Caetano Pereira</v>
      </c>
      <c r="E305" t="s">
        <v>442</v>
      </c>
      <c r="F305" t="s">
        <v>443</v>
      </c>
      <c r="G305" t="s">
        <v>12</v>
      </c>
      <c r="H305" t="s">
        <v>13</v>
      </c>
      <c r="I305" t="s">
        <v>444</v>
      </c>
      <c r="J305" t="s">
        <v>444</v>
      </c>
      <c r="K305" t="s">
        <v>445</v>
      </c>
      <c r="L305">
        <v>300</v>
      </c>
      <c r="M305" t="s">
        <v>446</v>
      </c>
      <c r="N305" t="s">
        <v>447</v>
      </c>
      <c r="O305" t="str">
        <f t="shared" si="8"/>
        <v>junho</v>
      </c>
      <c r="P305">
        <f>VLOOKUP(O305,Auxiliar!A:B,2,FALSE)</f>
        <v>6</v>
      </c>
      <c r="Q305">
        <f t="shared" si="9"/>
        <v>2024</v>
      </c>
    </row>
    <row r="306" spans="1:17" x14ac:dyDescent="0.3">
      <c r="A306" t="s">
        <v>441</v>
      </c>
      <c r="B306" t="s">
        <v>34</v>
      </c>
      <c r="C306" s="3">
        <v>1970797762</v>
      </c>
      <c r="D306" t="str">
        <f>VLOOKUP(C306,Planilha4!$B$1:$C$147,2,0)</f>
        <v>Carlos Eduardo Caetano Pereira</v>
      </c>
      <c r="E306" t="s">
        <v>442</v>
      </c>
      <c r="F306" t="s">
        <v>443</v>
      </c>
      <c r="G306" t="s">
        <v>12</v>
      </c>
      <c r="H306" t="s">
        <v>13</v>
      </c>
      <c r="I306" t="s">
        <v>444</v>
      </c>
      <c r="J306" t="s">
        <v>444</v>
      </c>
      <c r="K306" t="s">
        <v>445</v>
      </c>
      <c r="L306">
        <v>3000</v>
      </c>
      <c r="M306" t="s">
        <v>446</v>
      </c>
      <c r="N306" t="s">
        <v>447</v>
      </c>
      <c r="O306" t="str">
        <f t="shared" si="8"/>
        <v>junho</v>
      </c>
      <c r="P306">
        <f>VLOOKUP(O306,Auxiliar!A:B,2,FALSE)</f>
        <v>6</v>
      </c>
      <c r="Q306">
        <f t="shared" si="9"/>
        <v>2024</v>
      </c>
    </row>
    <row r="307" spans="1:17" x14ac:dyDescent="0.3">
      <c r="A307" t="s">
        <v>436</v>
      </c>
      <c r="B307" t="s">
        <v>34</v>
      </c>
      <c r="C307" s="3">
        <v>1970797762</v>
      </c>
      <c r="D307" t="str">
        <f>VLOOKUP(C307,Planilha4!$B$1:$C$147,2,0)</f>
        <v>Carlos Eduardo Caetano Pereira</v>
      </c>
      <c r="E307" t="s">
        <v>438</v>
      </c>
      <c r="F307" t="s">
        <v>48</v>
      </c>
      <c r="G307" t="s">
        <v>12</v>
      </c>
      <c r="H307" t="s">
        <v>13</v>
      </c>
      <c r="I307" t="s">
        <v>433</v>
      </c>
      <c r="J307" t="s">
        <v>388</v>
      </c>
      <c r="K307" t="s">
        <v>433</v>
      </c>
      <c r="L307">
        <v>693.5</v>
      </c>
      <c r="M307" t="s">
        <v>439</v>
      </c>
      <c r="N307" t="s">
        <v>440</v>
      </c>
      <c r="O307" t="str">
        <f t="shared" si="8"/>
        <v>junho</v>
      </c>
      <c r="P307">
        <f>VLOOKUP(O307,Auxiliar!A:B,2,FALSE)</f>
        <v>6</v>
      </c>
      <c r="Q307">
        <f t="shared" si="9"/>
        <v>2024</v>
      </c>
    </row>
    <row r="308" spans="1:17" x14ac:dyDescent="0.3">
      <c r="A308" s="1"/>
      <c r="B308" s="1"/>
      <c r="C308" s="3"/>
      <c r="E308" s="1"/>
      <c r="F308" s="1"/>
      <c r="G308" s="1"/>
      <c r="H308" s="1"/>
      <c r="I308" s="1"/>
      <c r="L308" s="1"/>
      <c r="M308" s="1"/>
      <c r="N308" s="1"/>
    </row>
    <row r="309" spans="1:17" x14ac:dyDescent="0.3">
      <c r="A309" t="s">
        <v>409</v>
      </c>
      <c r="B309" t="s">
        <v>34</v>
      </c>
      <c r="C309" s="3">
        <v>1970797762</v>
      </c>
      <c r="D309" t="str">
        <f>VLOOKUP(C309,Planilha4!$B$1:$C$147,2,0)</f>
        <v>Carlos Eduardo Caetano Pereira</v>
      </c>
      <c r="E309" t="s">
        <v>410</v>
      </c>
      <c r="F309" t="s">
        <v>411</v>
      </c>
      <c r="G309" t="s">
        <v>12</v>
      </c>
      <c r="H309" t="s">
        <v>13</v>
      </c>
      <c r="I309" t="s">
        <v>449</v>
      </c>
      <c r="J309" t="s">
        <v>449</v>
      </c>
      <c r="K309" t="s">
        <v>450</v>
      </c>
      <c r="L309">
        <v>70</v>
      </c>
      <c r="M309" t="s">
        <v>412</v>
      </c>
      <c r="N309" t="s">
        <v>413</v>
      </c>
      <c r="O309" t="str">
        <f t="shared" si="8"/>
        <v>junho</v>
      </c>
      <c r="P309">
        <f>VLOOKUP(O309,Auxiliar!A:B,2,FALSE)</f>
        <v>6</v>
      </c>
      <c r="Q309">
        <f t="shared" si="9"/>
        <v>2024</v>
      </c>
    </row>
    <row r="310" spans="1:17" x14ac:dyDescent="0.3">
      <c r="A310" s="1"/>
      <c r="B310" s="1"/>
      <c r="C310" s="3"/>
      <c r="E310" s="1"/>
      <c r="F310" s="1"/>
      <c r="G310" s="1"/>
      <c r="H310" s="1"/>
      <c r="I310" s="1"/>
      <c r="L310" s="1"/>
      <c r="M310" s="1"/>
      <c r="N310" s="1"/>
    </row>
    <row r="311" spans="1:17" x14ac:dyDescent="0.3">
      <c r="A311" t="s">
        <v>451</v>
      </c>
      <c r="B311" t="s">
        <v>34</v>
      </c>
      <c r="C311" s="3">
        <v>1970797762</v>
      </c>
      <c r="D311" t="str">
        <f>VLOOKUP(C311,Planilha4!$B$1:$C$147,2,0)</f>
        <v>Carlos Eduardo Caetano Pereira</v>
      </c>
      <c r="E311" t="s">
        <v>432</v>
      </c>
      <c r="F311" t="s">
        <v>452</v>
      </c>
      <c r="G311" t="s">
        <v>85</v>
      </c>
      <c r="H311" t="s">
        <v>13</v>
      </c>
      <c r="I311" t="s">
        <v>449</v>
      </c>
      <c r="J311" t="s">
        <v>449</v>
      </c>
      <c r="K311" t="s">
        <v>450</v>
      </c>
      <c r="L311">
        <v>765</v>
      </c>
      <c r="M311" t="s">
        <v>453</v>
      </c>
      <c r="N311" t="s">
        <v>454</v>
      </c>
      <c r="O311" t="str">
        <f t="shared" si="8"/>
        <v>junho</v>
      </c>
      <c r="P311">
        <f>VLOOKUP(O311,Auxiliar!A:B,2,FALSE)</f>
        <v>6</v>
      </c>
      <c r="Q311">
        <f t="shared" si="9"/>
        <v>2024</v>
      </c>
    </row>
    <row r="312" spans="1:17" x14ac:dyDescent="0.3">
      <c r="A312" t="s">
        <v>455</v>
      </c>
      <c r="B312" t="s">
        <v>34</v>
      </c>
      <c r="C312" s="3">
        <v>1970797762</v>
      </c>
      <c r="D312" t="str">
        <f>VLOOKUP(C312,Planilha4!$B$1:$C$147,2,0)</f>
        <v>Carlos Eduardo Caetano Pereira</v>
      </c>
      <c r="E312" t="s">
        <v>456</v>
      </c>
      <c r="F312" t="s">
        <v>457</v>
      </c>
      <c r="G312" t="s">
        <v>12</v>
      </c>
      <c r="H312" t="s">
        <v>13</v>
      </c>
      <c r="I312" t="s">
        <v>444</v>
      </c>
      <c r="J312" t="s">
        <v>444</v>
      </c>
      <c r="K312" t="s">
        <v>445</v>
      </c>
      <c r="L312">
        <v>150</v>
      </c>
      <c r="M312" t="s">
        <v>458</v>
      </c>
      <c r="N312" t="s">
        <v>459</v>
      </c>
      <c r="O312" t="str">
        <f t="shared" si="8"/>
        <v>junho</v>
      </c>
      <c r="P312">
        <f>VLOOKUP(O312,Auxiliar!A:B,2,FALSE)</f>
        <v>6</v>
      </c>
      <c r="Q312">
        <f t="shared" si="9"/>
        <v>2024</v>
      </c>
    </row>
    <row r="313" spans="1:17" x14ac:dyDescent="0.3">
      <c r="A313" t="s">
        <v>431</v>
      </c>
      <c r="B313" t="s">
        <v>34</v>
      </c>
      <c r="C313" s="3">
        <v>1970797762</v>
      </c>
      <c r="D313" t="str">
        <f>VLOOKUP(C313,Planilha4!$B$1:$C$147,2,0)</f>
        <v>Carlos Eduardo Caetano Pereira</v>
      </c>
      <c r="E313" t="s">
        <v>432</v>
      </c>
      <c r="F313" t="s">
        <v>122</v>
      </c>
      <c r="G313" t="s">
        <v>85</v>
      </c>
      <c r="H313" t="s">
        <v>13</v>
      </c>
      <c r="I313" t="s">
        <v>450</v>
      </c>
      <c r="J313" t="s">
        <v>449</v>
      </c>
      <c r="K313" t="s">
        <v>445</v>
      </c>
      <c r="L313">
        <v>375</v>
      </c>
      <c r="M313" t="s">
        <v>434</v>
      </c>
      <c r="N313" t="s">
        <v>435</v>
      </c>
      <c r="O313" t="str">
        <f t="shared" si="8"/>
        <v>junho</v>
      </c>
      <c r="P313">
        <f>VLOOKUP(O313,Auxiliar!A:B,2,FALSE)</f>
        <v>6</v>
      </c>
      <c r="Q313">
        <f t="shared" si="9"/>
        <v>2024</v>
      </c>
    </row>
    <row r="314" spans="1:17" x14ac:dyDescent="0.3">
      <c r="A314" t="s">
        <v>460</v>
      </c>
      <c r="B314" t="s">
        <v>34</v>
      </c>
      <c r="C314" s="3">
        <v>1970797762</v>
      </c>
      <c r="D314" t="str">
        <f>VLOOKUP(C314,Planilha4!$B$1:$C$147,2,0)</f>
        <v>Carlos Eduardo Caetano Pereira</v>
      </c>
      <c r="E314" t="s">
        <v>462</v>
      </c>
      <c r="F314" t="s">
        <v>104</v>
      </c>
      <c r="G314" t="s">
        <v>12</v>
      </c>
      <c r="H314" t="s">
        <v>13</v>
      </c>
      <c r="I314" t="s">
        <v>445</v>
      </c>
      <c r="J314" t="s">
        <v>450</v>
      </c>
      <c r="K314" t="s">
        <v>444</v>
      </c>
      <c r="L314">
        <v>550</v>
      </c>
      <c r="M314" t="s">
        <v>463</v>
      </c>
      <c r="N314" t="s">
        <v>464</v>
      </c>
      <c r="O314" t="str">
        <f t="shared" si="8"/>
        <v>junho</v>
      </c>
      <c r="P314">
        <f>VLOOKUP(O314,Auxiliar!A:B,2,FALSE)</f>
        <v>6</v>
      </c>
      <c r="Q314">
        <f t="shared" si="9"/>
        <v>2024</v>
      </c>
    </row>
    <row r="315" spans="1:17" x14ac:dyDescent="0.3">
      <c r="A315" t="s">
        <v>466</v>
      </c>
      <c r="B315" t="s">
        <v>34</v>
      </c>
      <c r="C315" s="3">
        <v>1970797762</v>
      </c>
      <c r="D315" t="str">
        <f>VLOOKUP(C315,Planilha4!$B$1:$C$147,2,0)</f>
        <v>Carlos Eduardo Caetano Pereira</v>
      </c>
      <c r="E315" t="s">
        <v>467</v>
      </c>
      <c r="F315" t="s">
        <v>468</v>
      </c>
      <c r="G315" t="s">
        <v>12</v>
      </c>
      <c r="H315" t="s">
        <v>13</v>
      </c>
      <c r="I315" t="s">
        <v>445</v>
      </c>
      <c r="J315" t="s">
        <v>445</v>
      </c>
      <c r="K315" t="s">
        <v>469</v>
      </c>
      <c r="L315">
        <v>300</v>
      </c>
      <c r="M315" t="s">
        <v>470</v>
      </c>
      <c r="N315" t="s">
        <v>471</v>
      </c>
      <c r="O315" t="str">
        <f t="shared" si="8"/>
        <v>junho</v>
      </c>
      <c r="P315">
        <f>VLOOKUP(O315,Auxiliar!A:B,2,FALSE)</f>
        <v>6</v>
      </c>
      <c r="Q315">
        <f t="shared" si="9"/>
        <v>2024</v>
      </c>
    </row>
    <row r="316" spans="1:17" x14ac:dyDescent="0.3">
      <c r="A316" t="s">
        <v>474</v>
      </c>
      <c r="B316" t="s">
        <v>34</v>
      </c>
      <c r="C316" s="3">
        <v>1970797762</v>
      </c>
      <c r="D316" t="str">
        <f>VLOOKUP(C316,Planilha4!$B$1:$C$147,2,0)</f>
        <v>Carlos Eduardo Caetano Pereira</v>
      </c>
      <c r="E316" t="s">
        <v>432</v>
      </c>
      <c r="G316" t="s">
        <v>85</v>
      </c>
      <c r="H316" t="s">
        <v>13</v>
      </c>
      <c r="I316" t="s">
        <v>475</v>
      </c>
      <c r="J316" t="s">
        <v>476</v>
      </c>
      <c r="K316" t="s">
        <v>477</v>
      </c>
      <c r="L316">
        <v>570</v>
      </c>
      <c r="M316" t="s">
        <v>478</v>
      </c>
      <c r="N316" t="s">
        <v>479</v>
      </c>
      <c r="O316" t="str">
        <f t="shared" si="8"/>
        <v>junho</v>
      </c>
      <c r="P316">
        <f>VLOOKUP(O316,Auxiliar!A:B,2,FALSE)</f>
        <v>6</v>
      </c>
      <c r="Q316">
        <f t="shared" si="9"/>
        <v>2024</v>
      </c>
    </row>
    <row r="317" spans="1:17" x14ac:dyDescent="0.3">
      <c r="A317" t="s">
        <v>486</v>
      </c>
      <c r="B317" t="s">
        <v>34</v>
      </c>
      <c r="C317" s="3">
        <v>1970797762</v>
      </c>
      <c r="D317" t="str">
        <f>VLOOKUP(C317,Planilha4!$B$1:$C$147,2,0)</f>
        <v>Carlos Eduardo Caetano Pereira</v>
      </c>
      <c r="E317" t="s">
        <v>487</v>
      </c>
      <c r="F317" t="s">
        <v>150</v>
      </c>
      <c r="G317" t="s">
        <v>12</v>
      </c>
      <c r="H317" t="s">
        <v>13</v>
      </c>
      <c r="I317" t="s">
        <v>488</v>
      </c>
      <c r="J317" t="s">
        <v>489</v>
      </c>
      <c r="K317" t="s">
        <v>488</v>
      </c>
      <c r="L317">
        <v>370</v>
      </c>
      <c r="M317" t="s">
        <v>490</v>
      </c>
      <c r="N317" t="s">
        <v>491</v>
      </c>
      <c r="O317" t="str">
        <f t="shared" si="8"/>
        <v>junho</v>
      </c>
      <c r="P317">
        <f>VLOOKUP(O317,Auxiliar!A:B,2,FALSE)</f>
        <v>6</v>
      </c>
      <c r="Q317">
        <f t="shared" si="9"/>
        <v>2024</v>
      </c>
    </row>
    <row r="318" spans="1:17" x14ac:dyDescent="0.3">
      <c r="A318" t="s">
        <v>481</v>
      </c>
      <c r="B318" t="s">
        <v>34</v>
      </c>
      <c r="C318" s="3">
        <v>1970797762</v>
      </c>
      <c r="D318" t="str">
        <f>VLOOKUP(C318,Planilha4!$B$1:$C$147,2,0)</f>
        <v>Carlos Eduardo Caetano Pereira</v>
      </c>
      <c r="E318" t="s">
        <v>482</v>
      </c>
      <c r="F318" t="s">
        <v>483</v>
      </c>
      <c r="G318" t="s">
        <v>12</v>
      </c>
      <c r="H318" t="s">
        <v>13</v>
      </c>
      <c r="I318" t="s">
        <v>476</v>
      </c>
      <c r="J318" t="s">
        <v>476</v>
      </c>
      <c r="K318" t="s">
        <v>477</v>
      </c>
      <c r="L318">
        <v>545</v>
      </c>
      <c r="M318" t="s">
        <v>484</v>
      </c>
      <c r="N318" t="s">
        <v>485</v>
      </c>
      <c r="O318" t="str">
        <f t="shared" si="8"/>
        <v>junho</v>
      </c>
      <c r="P318">
        <f>VLOOKUP(O318,Auxiliar!A:B,2,FALSE)</f>
        <v>6</v>
      </c>
      <c r="Q318">
        <f t="shared" si="9"/>
        <v>2024</v>
      </c>
    </row>
    <row r="319" spans="1:17" x14ac:dyDescent="0.3">
      <c r="A319" t="s">
        <v>497</v>
      </c>
      <c r="B319" t="s">
        <v>34</v>
      </c>
      <c r="C319" s="3">
        <v>1970797762</v>
      </c>
      <c r="D319" t="str">
        <f>VLOOKUP(C319,Planilha4!$B$1:$C$147,2,0)</f>
        <v>Carlos Eduardo Caetano Pereira</v>
      </c>
      <c r="E319" t="s">
        <v>499</v>
      </c>
      <c r="F319" t="s">
        <v>500</v>
      </c>
      <c r="G319" t="s">
        <v>12</v>
      </c>
      <c r="H319" t="s">
        <v>13</v>
      </c>
      <c r="I319" t="s">
        <v>477</v>
      </c>
      <c r="J319" t="s">
        <v>477</v>
      </c>
      <c r="K319" t="s">
        <v>489</v>
      </c>
      <c r="L319">
        <v>502.85</v>
      </c>
      <c r="M319" t="s">
        <v>51</v>
      </c>
      <c r="N319" t="s">
        <v>52</v>
      </c>
      <c r="O319" t="str">
        <f t="shared" si="8"/>
        <v>junho</v>
      </c>
      <c r="P319">
        <f>VLOOKUP(O319,Auxiliar!A:B,2,FALSE)</f>
        <v>6</v>
      </c>
      <c r="Q319">
        <f t="shared" si="9"/>
        <v>2024</v>
      </c>
    </row>
    <row r="320" spans="1:17" x14ac:dyDescent="0.3">
      <c r="A320" t="s">
        <v>502</v>
      </c>
      <c r="B320" t="s">
        <v>34</v>
      </c>
      <c r="C320" s="3">
        <v>1970797762</v>
      </c>
      <c r="D320" t="str">
        <f>VLOOKUP(C320,Planilha4!$B$1:$C$147,2,0)</f>
        <v>Carlos Eduardo Caetano Pereira</v>
      </c>
      <c r="E320" t="s">
        <v>432</v>
      </c>
      <c r="G320" t="s">
        <v>85</v>
      </c>
      <c r="H320" t="s">
        <v>13</v>
      </c>
      <c r="I320" t="s">
        <v>488</v>
      </c>
      <c r="J320" t="s">
        <v>489</v>
      </c>
      <c r="K320" t="s">
        <v>488</v>
      </c>
      <c r="L320">
        <v>775</v>
      </c>
      <c r="M320" t="s">
        <v>503</v>
      </c>
      <c r="N320" t="s">
        <v>504</v>
      </c>
      <c r="O320" t="str">
        <f t="shared" si="8"/>
        <v>junho</v>
      </c>
      <c r="P320">
        <f>VLOOKUP(O320,Auxiliar!A:B,2,FALSE)</f>
        <v>6</v>
      </c>
      <c r="Q320">
        <f t="shared" si="9"/>
        <v>2024</v>
      </c>
    </row>
    <row r="321" spans="1:17" x14ac:dyDescent="0.3">
      <c r="A321" t="s">
        <v>492</v>
      </c>
      <c r="B321" t="s">
        <v>34</v>
      </c>
      <c r="C321" s="3">
        <v>1970797762</v>
      </c>
      <c r="D321" t="str">
        <f>VLOOKUP(C321,Planilha4!$B$1:$C$147,2,0)</f>
        <v>Carlos Eduardo Caetano Pereira</v>
      </c>
      <c r="E321" t="s">
        <v>493</v>
      </c>
      <c r="F321" t="s">
        <v>494</v>
      </c>
      <c r="H321" t="s">
        <v>13</v>
      </c>
      <c r="I321" t="s">
        <v>489</v>
      </c>
      <c r="J321" t="s">
        <v>489</v>
      </c>
      <c r="K321" t="s">
        <v>488</v>
      </c>
      <c r="L321">
        <v>645</v>
      </c>
      <c r="M321" t="s">
        <v>495</v>
      </c>
      <c r="N321" t="s">
        <v>496</v>
      </c>
      <c r="O321" t="str">
        <f t="shared" ref="O321:O384" si="10">TEXT(J321,"mmmm")</f>
        <v>junho</v>
      </c>
      <c r="P321">
        <f>VLOOKUP(O321,Auxiliar!A:B,2,FALSE)</f>
        <v>6</v>
      </c>
      <c r="Q321">
        <f t="shared" si="9"/>
        <v>2024</v>
      </c>
    </row>
    <row r="322" spans="1:17" x14ac:dyDescent="0.3">
      <c r="A322" t="s">
        <v>505</v>
      </c>
      <c r="B322" t="s">
        <v>34</v>
      </c>
      <c r="C322" s="3">
        <v>1970797762</v>
      </c>
      <c r="D322" t="str">
        <f>VLOOKUP(C322,Planilha4!$B$1:$C$147,2,0)</f>
        <v>Carlos Eduardo Caetano Pereira</v>
      </c>
      <c r="E322" t="s">
        <v>507</v>
      </c>
      <c r="F322" t="s">
        <v>508</v>
      </c>
      <c r="G322" t="s">
        <v>12</v>
      </c>
      <c r="H322" t="s">
        <v>13</v>
      </c>
      <c r="I322" t="s">
        <v>62</v>
      </c>
      <c r="J322" t="s">
        <v>123</v>
      </c>
      <c r="K322" t="s">
        <v>62</v>
      </c>
      <c r="L322">
        <v>135</v>
      </c>
      <c r="M322" t="s">
        <v>509</v>
      </c>
      <c r="N322" t="s">
        <v>510</v>
      </c>
      <c r="O322" t="str">
        <f t="shared" si="10"/>
        <v>novembro</v>
      </c>
      <c r="P322">
        <f>VLOOKUP(O322,Auxiliar!A:B,2,FALSE)</f>
        <v>11</v>
      </c>
      <c r="Q322">
        <f t="shared" si="9"/>
        <v>2024</v>
      </c>
    </row>
    <row r="323" spans="1:17" x14ac:dyDescent="0.3">
      <c r="A323" t="s">
        <v>511</v>
      </c>
      <c r="B323" t="s">
        <v>34</v>
      </c>
      <c r="C323" s="3">
        <v>1970797762</v>
      </c>
      <c r="D323" t="str">
        <f>VLOOKUP(C323,Planilha4!$B$1:$C$147,2,0)</f>
        <v>Carlos Eduardo Caetano Pereira</v>
      </c>
      <c r="E323" t="s">
        <v>512</v>
      </c>
      <c r="F323" t="s">
        <v>513</v>
      </c>
      <c r="G323" t="s">
        <v>12</v>
      </c>
      <c r="H323" t="s">
        <v>13</v>
      </c>
      <c r="I323" t="s">
        <v>514</v>
      </c>
      <c r="J323" t="s">
        <v>514</v>
      </c>
      <c r="K323" t="s">
        <v>515</v>
      </c>
      <c r="L323">
        <v>258.14999999999998</v>
      </c>
      <c r="M323" t="s">
        <v>516</v>
      </c>
      <c r="N323" t="s">
        <v>517</v>
      </c>
      <c r="O323" t="str">
        <f t="shared" si="10"/>
        <v>julho</v>
      </c>
      <c r="P323">
        <f>VLOOKUP(O323,Auxiliar!A:B,2,FALSE)</f>
        <v>7</v>
      </c>
      <c r="Q323">
        <f t="shared" ref="Q323:Q386" si="11">YEAR(J323)</f>
        <v>2024</v>
      </c>
    </row>
    <row r="324" spans="1:17" x14ac:dyDescent="0.3">
      <c r="A324" t="s">
        <v>524</v>
      </c>
      <c r="B324" t="s">
        <v>34</v>
      </c>
      <c r="C324" s="3">
        <v>1970797762</v>
      </c>
      <c r="D324" t="str">
        <f>VLOOKUP(C324,Planilha4!$B$1:$C$147,2,0)</f>
        <v>Carlos Eduardo Caetano Pereira</v>
      </c>
      <c r="E324" t="s">
        <v>183</v>
      </c>
      <c r="F324" t="s">
        <v>526</v>
      </c>
      <c r="G324" t="s">
        <v>12</v>
      </c>
      <c r="H324" t="s">
        <v>13</v>
      </c>
      <c r="I324" t="s">
        <v>527</v>
      </c>
      <c r="J324" t="s">
        <v>527</v>
      </c>
      <c r="K324" t="s">
        <v>528</v>
      </c>
      <c r="L324">
        <v>350</v>
      </c>
      <c r="M324" t="s">
        <v>529</v>
      </c>
      <c r="N324" t="s">
        <v>530</v>
      </c>
      <c r="O324" t="str">
        <f t="shared" si="10"/>
        <v>julho</v>
      </c>
      <c r="P324">
        <f>VLOOKUP(O324,Auxiliar!A:B,2,FALSE)</f>
        <v>7</v>
      </c>
      <c r="Q324">
        <f t="shared" si="11"/>
        <v>2024</v>
      </c>
    </row>
    <row r="325" spans="1:17" x14ac:dyDescent="0.3">
      <c r="A325" t="s">
        <v>532</v>
      </c>
      <c r="B325" t="s">
        <v>34</v>
      </c>
      <c r="C325" s="3">
        <v>1970797762</v>
      </c>
      <c r="D325" t="str">
        <f>VLOOKUP(C325,Planilha4!$B$1:$C$147,2,0)</f>
        <v>Carlos Eduardo Caetano Pereira</v>
      </c>
      <c r="E325" t="s">
        <v>534</v>
      </c>
      <c r="F325" t="s">
        <v>535</v>
      </c>
      <c r="G325" t="s">
        <v>12</v>
      </c>
      <c r="H325" t="s">
        <v>13</v>
      </c>
      <c r="I325" t="s">
        <v>536</v>
      </c>
      <c r="J325" t="s">
        <v>537</v>
      </c>
      <c r="K325" t="s">
        <v>536</v>
      </c>
      <c r="L325">
        <v>330</v>
      </c>
      <c r="M325" t="s">
        <v>538</v>
      </c>
      <c r="N325" t="s">
        <v>539</v>
      </c>
      <c r="O325" t="str">
        <f t="shared" si="10"/>
        <v>julho</v>
      </c>
      <c r="P325">
        <f>VLOOKUP(O325,Auxiliar!A:B,2,FALSE)</f>
        <v>7</v>
      </c>
      <c r="Q325">
        <f t="shared" si="11"/>
        <v>2024</v>
      </c>
    </row>
    <row r="326" spans="1:17" x14ac:dyDescent="0.3">
      <c r="A326" t="s">
        <v>546</v>
      </c>
      <c r="B326" t="s">
        <v>34</v>
      </c>
      <c r="C326" s="3">
        <v>1970797762</v>
      </c>
      <c r="D326" t="str">
        <f>VLOOKUP(C326,Planilha4!$B$1:$C$147,2,0)</f>
        <v>Carlos Eduardo Caetano Pereira</v>
      </c>
      <c r="E326" t="s">
        <v>547</v>
      </c>
      <c r="F326" t="s">
        <v>548</v>
      </c>
      <c r="G326" t="s">
        <v>12</v>
      </c>
      <c r="H326" t="s">
        <v>13</v>
      </c>
      <c r="I326" t="s">
        <v>536</v>
      </c>
      <c r="J326" t="s">
        <v>527</v>
      </c>
      <c r="K326" t="s">
        <v>528</v>
      </c>
      <c r="L326">
        <v>597.77</v>
      </c>
      <c r="M326" t="s">
        <v>549</v>
      </c>
      <c r="N326" t="s">
        <v>550</v>
      </c>
      <c r="O326" t="str">
        <f t="shared" si="10"/>
        <v>julho</v>
      </c>
      <c r="P326">
        <f>VLOOKUP(O326,Auxiliar!A:B,2,FALSE)</f>
        <v>7</v>
      </c>
      <c r="Q326">
        <f t="shared" si="11"/>
        <v>2024</v>
      </c>
    </row>
    <row r="327" spans="1:17" x14ac:dyDescent="0.3">
      <c r="A327" t="s">
        <v>551</v>
      </c>
      <c r="B327" t="s">
        <v>34</v>
      </c>
      <c r="C327" s="3">
        <v>1970797762</v>
      </c>
      <c r="D327" t="str">
        <f>VLOOKUP(C327,Planilha4!$B$1:$C$147,2,0)</f>
        <v>Carlos Eduardo Caetano Pereira</v>
      </c>
      <c r="E327" t="s">
        <v>432</v>
      </c>
      <c r="F327" t="s">
        <v>553</v>
      </c>
      <c r="G327" t="s">
        <v>85</v>
      </c>
      <c r="H327" t="s">
        <v>13</v>
      </c>
      <c r="I327" t="s">
        <v>554</v>
      </c>
      <c r="J327" t="s">
        <v>62</v>
      </c>
      <c r="K327" t="s">
        <v>63</v>
      </c>
      <c r="L327">
        <v>200</v>
      </c>
      <c r="M327" t="s">
        <v>555</v>
      </c>
      <c r="N327" t="s">
        <v>556</v>
      </c>
      <c r="O327" t="str">
        <f t="shared" si="10"/>
        <v>novembro</v>
      </c>
      <c r="P327">
        <f>VLOOKUP(O327,Auxiliar!A:B,2,FALSE)</f>
        <v>11</v>
      </c>
      <c r="Q327">
        <f t="shared" si="11"/>
        <v>2024</v>
      </c>
    </row>
    <row r="328" spans="1:17" x14ac:dyDescent="0.3">
      <c r="A328" t="s">
        <v>557</v>
      </c>
      <c r="B328" t="s">
        <v>34</v>
      </c>
      <c r="C328" s="3">
        <v>1970797762</v>
      </c>
      <c r="D328" t="str">
        <f>VLOOKUP(C328,Planilha4!$B$1:$C$147,2,0)</f>
        <v>Carlos Eduardo Caetano Pereira</v>
      </c>
      <c r="E328" t="s">
        <v>559</v>
      </c>
      <c r="F328" t="s">
        <v>560</v>
      </c>
      <c r="G328" t="s">
        <v>12</v>
      </c>
      <c r="H328" t="s">
        <v>13</v>
      </c>
      <c r="I328" t="s">
        <v>537</v>
      </c>
      <c r="J328" t="s">
        <v>537</v>
      </c>
      <c r="K328" t="s">
        <v>536</v>
      </c>
      <c r="L328">
        <v>382.7</v>
      </c>
      <c r="M328" t="s">
        <v>51</v>
      </c>
      <c r="N328" t="s">
        <v>52</v>
      </c>
      <c r="O328" t="str">
        <f t="shared" si="10"/>
        <v>julho</v>
      </c>
      <c r="P328">
        <f>VLOOKUP(O328,Auxiliar!A:B,2,FALSE)</f>
        <v>7</v>
      </c>
      <c r="Q328">
        <f t="shared" si="11"/>
        <v>2024</v>
      </c>
    </row>
    <row r="329" spans="1:17" x14ac:dyDescent="0.3">
      <c r="A329" t="s">
        <v>561</v>
      </c>
      <c r="B329" t="s">
        <v>34</v>
      </c>
      <c r="C329" s="3">
        <v>1970797762</v>
      </c>
      <c r="D329" t="str">
        <f>VLOOKUP(C329,Planilha4!$B$1:$C$147,2,0)</f>
        <v>Carlos Eduardo Caetano Pereira</v>
      </c>
      <c r="E329" t="s">
        <v>563</v>
      </c>
      <c r="F329" t="s">
        <v>564</v>
      </c>
      <c r="G329" t="s">
        <v>12</v>
      </c>
      <c r="H329" t="s">
        <v>13</v>
      </c>
      <c r="I329" t="s">
        <v>565</v>
      </c>
      <c r="J329" t="s">
        <v>536</v>
      </c>
      <c r="K329" t="s">
        <v>565</v>
      </c>
      <c r="L329">
        <v>400</v>
      </c>
      <c r="M329" t="s">
        <v>566</v>
      </c>
      <c r="N329" t="s">
        <v>567</v>
      </c>
      <c r="O329" t="str">
        <f t="shared" si="10"/>
        <v>julho</v>
      </c>
      <c r="P329">
        <f>VLOOKUP(O329,Auxiliar!A:B,2,FALSE)</f>
        <v>7</v>
      </c>
      <c r="Q329">
        <f t="shared" si="11"/>
        <v>2024</v>
      </c>
    </row>
    <row r="330" spans="1:17" x14ac:dyDescent="0.3">
      <c r="A330" t="s">
        <v>570</v>
      </c>
      <c r="B330" t="s">
        <v>34</v>
      </c>
      <c r="C330" s="3">
        <v>1970797762</v>
      </c>
      <c r="D330" t="str">
        <f>VLOOKUP(C330,Planilha4!$B$1:$C$147,2,0)</f>
        <v>Carlos Eduardo Caetano Pereira</v>
      </c>
      <c r="E330" t="s">
        <v>432</v>
      </c>
      <c r="F330" t="s">
        <v>572</v>
      </c>
      <c r="G330" t="s">
        <v>85</v>
      </c>
      <c r="H330" t="s">
        <v>13</v>
      </c>
      <c r="I330" t="s">
        <v>565</v>
      </c>
      <c r="J330" t="s">
        <v>536</v>
      </c>
      <c r="K330" t="s">
        <v>565</v>
      </c>
      <c r="L330">
        <v>1035</v>
      </c>
      <c r="M330" t="s">
        <v>573</v>
      </c>
      <c r="N330" t="s">
        <v>574</v>
      </c>
      <c r="O330" t="str">
        <f t="shared" si="10"/>
        <v>julho</v>
      </c>
      <c r="P330">
        <f>VLOOKUP(O330,Auxiliar!A:B,2,FALSE)</f>
        <v>7</v>
      </c>
      <c r="Q330">
        <f t="shared" si="11"/>
        <v>2024</v>
      </c>
    </row>
    <row r="331" spans="1:17" x14ac:dyDescent="0.3">
      <c r="A331" t="s">
        <v>577</v>
      </c>
      <c r="B331" t="s">
        <v>34</v>
      </c>
      <c r="C331" s="3">
        <v>1970797762</v>
      </c>
      <c r="D331" t="str">
        <f>VLOOKUP(C331,Planilha4!$B$1:$C$147,2,0)</f>
        <v>Carlos Eduardo Caetano Pereira</v>
      </c>
      <c r="E331" t="s">
        <v>369</v>
      </c>
      <c r="F331" t="s">
        <v>370</v>
      </c>
      <c r="G331" t="s">
        <v>12</v>
      </c>
      <c r="H331" t="s">
        <v>13</v>
      </c>
      <c r="I331" t="s">
        <v>565</v>
      </c>
      <c r="J331" t="s">
        <v>536</v>
      </c>
      <c r="K331" t="s">
        <v>565</v>
      </c>
      <c r="L331">
        <v>230</v>
      </c>
      <c r="M331" t="s">
        <v>578</v>
      </c>
      <c r="N331" t="s">
        <v>579</v>
      </c>
      <c r="O331" t="str">
        <f t="shared" si="10"/>
        <v>julho</v>
      </c>
      <c r="P331">
        <f>VLOOKUP(O331,Auxiliar!A:B,2,FALSE)</f>
        <v>7</v>
      </c>
      <c r="Q331">
        <f t="shared" si="11"/>
        <v>2024</v>
      </c>
    </row>
    <row r="332" spans="1:17" x14ac:dyDescent="0.3">
      <c r="A332" t="s">
        <v>580</v>
      </c>
      <c r="B332" t="s">
        <v>34</v>
      </c>
      <c r="C332" s="3">
        <v>1970797762</v>
      </c>
      <c r="D332" t="str">
        <f>VLOOKUP(C332,Planilha4!$B$1:$C$147,2,0)</f>
        <v>Carlos Eduardo Caetano Pereira</v>
      </c>
      <c r="E332" t="s">
        <v>581</v>
      </c>
      <c r="F332" t="s">
        <v>582</v>
      </c>
      <c r="G332" t="s">
        <v>12</v>
      </c>
      <c r="H332" t="s">
        <v>377</v>
      </c>
      <c r="I332" t="s">
        <v>565</v>
      </c>
      <c r="J332" t="s">
        <v>565</v>
      </c>
      <c r="L332">
        <v>258.10000000000002</v>
      </c>
      <c r="M332" t="s">
        <v>51</v>
      </c>
      <c r="N332" t="s">
        <v>52</v>
      </c>
      <c r="O332" t="str">
        <f t="shared" si="10"/>
        <v>julho</v>
      </c>
      <c r="P332">
        <f>VLOOKUP(O332,Auxiliar!A:B,2,FALSE)</f>
        <v>7</v>
      </c>
      <c r="Q332">
        <f t="shared" si="11"/>
        <v>2024</v>
      </c>
    </row>
    <row r="333" spans="1:17" x14ac:dyDescent="0.3">
      <c r="A333" t="s">
        <v>583</v>
      </c>
      <c r="B333" t="s">
        <v>34</v>
      </c>
      <c r="C333" s="3">
        <v>1970797762</v>
      </c>
      <c r="D333" t="str">
        <f>VLOOKUP(C333,Planilha4!$B$1:$C$147,2,0)</f>
        <v>Carlos Eduardo Caetano Pereira</v>
      </c>
      <c r="E333" t="s">
        <v>584</v>
      </c>
      <c r="F333" t="s">
        <v>542</v>
      </c>
      <c r="G333" t="s">
        <v>12</v>
      </c>
      <c r="H333" t="s">
        <v>13</v>
      </c>
      <c r="I333" t="s">
        <v>565</v>
      </c>
      <c r="J333" t="s">
        <v>565</v>
      </c>
      <c r="K333" t="s">
        <v>576</v>
      </c>
      <c r="L333">
        <v>294.66000000000003</v>
      </c>
      <c r="M333" t="s">
        <v>51</v>
      </c>
      <c r="N333" t="s">
        <v>52</v>
      </c>
      <c r="O333" t="str">
        <f t="shared" si="10"/>
        <v>julho</v>
      </c>
      <c r="P333">
        <f>VLOOKUP(O333,Auxiliar!A:B,2,FALSE)</f>
        <v>7</v>
      </c>
      <c r="Q333">
        <f t="shared" si="11"/>
        <v>2024</v>
      </c>
    </row>
    <row r="334" spans="1:17" x14ac:dyDescent="0.3">
      <c r="A334" t="s">
        <v>592</v>
      </c>
      <c r="B334" t="s">
        <v>34</v>
      </c>
      <c r="C334" s="3">
        <v>1970797762</v>
      </c>
      <c r="D334" t="str">
        <f>VLOOKUP(C334,Planilha4!$B$1:$C$147,2,0)</f>
        <v>Carlos Eduardo Caetano Pereira</v>
      </c>
      <c r="E334" t="s">
        <v>594</v>
      </c>
      <c r="F334" t="s">
        <v>595</v>
      </c>
      <c r="G334" t="s">
        <v>12</v>
      </c>
      <c r="H334" t="s">
        <v>13</v>
      </c>
      <c r="I334" t="s">
        <v>596</v>
      </c>
      <c r="J334" t="s">
        <v>523</v>
      </c>
      <c r="K334" t="s">
        <v>522</v>
      </c>
      <c r="L334">
        <v>256.67</v>
      </c>
      <c r="M334" t="s">
        <v>597</v>
      </c>
      <c r="N334" t="s">
        <v>598</v>
      </c>
      <c r="O334" t="str">
        <f t="shared" si="10"/>
        <v>novembro</v>
      </c>
      <c r="P334">
        <f>VLOOKUP(O334,Auxiliar!A:B,2,FALSE)</f>
        <v>11</v>
      </c>
      <c r="Q334">
        <f t="shared" si="11"/>
        <v>2024</v>
      </c>
    </row>
    <row r="335" spans="1:17" x14ac:dyDescent="0.3">
      <c r="A335" t="s">
        <v>599</v>
      </c>
      <c r="B335" t="s">
        <v>34</v>
      </c>
      <c r="C335" s="3">
        <v>1970797762</v>
      </c>
      <c r="D335" t="str">
        <f>VLOOKUP(C335,Planilha4!$B$1:$C$147,2,0)</f>
        <v>Carlos Eduardo Caetano Pereira</v>
      </c>
      <c r="E335" t="s">
        <v>601</v>
      </c>
      <c r="F335" t="s">
        <v>602</v>
      </c>
      <c r="G335" t="s">
        <v>12</v>
      </c>
      <c r="H335" t="s">
        <v>13</v>
      </c>
      <c r="I335" t="s">
        <v>151</v>
      </c>
      <c r="J335" t="s">
        <v>151</v>
      </c>
      <c r="K335" t="s">
        <v>152</v>
      </c>
      <c r="L335">
        <v>900</v>
      </c>
      <c r="M335" t="s">
        <v>603</v>
      </c>
      <c r="N335" t="s">
        <v>604</v>
      </c>
      <c r="O335" t="str">
        <f t="shared" si="10"/>
        <v>novembro</v>
      </c>
      <c r="P335">
        <f>VLOOKUP(O335,Auxiliar!A:B,2,FALSE)</f>
        <v>11</v>
      </c>
      <c r="Q335">
        <f t="shared" si="11"/>
        <v>2024</v>
      </c>
    </row>
    <row r="336" spans="1:17" x14ac:dyDescent="0.3">
      <c r="A336" t="s">
        <v>53</v>
      </c>
      <c r="B336" t="s">
        <v>34</v>
      </c>
      <c r="C336" s="3">
        <v>1970797762</v>
      </c>
      <c r="D336" t="str">
        <f>VLOOKUP(C336,Planilha4!$B$1:$C$147,2,0)</f>
        <v>Carlos Eduardo Caetano Pereira</v>
      </c>
      <c r="E336" t="s">
        <v>54</v>
      </c>
      <c r="F336" t="s">
        <v>55</v>
      </c>
      <c r="G336" t="s">
        <v>12</v>
      </c>
      <c r="H336" t="s">
        <v>13</v>
      </c>
      <c r="I336" t="s">
        <v>56</v>
      </c>
      <c r="J336" t="s">
        <v>56</v>
      </c>
      <c r="K336" t="s">
        <v>77</v>
      </c>
      <c r="L336">
        <v>390</v>
      </c>
      <c r="M336" t="s">
        <v>57</v>
      </c>
      <c r="N336" t="s">
        <v>58</v>
      </c>
      <c r="O336" t="str">
        <f t="shared" si="10"/>
        <v>novembro</v>
      </c>
      <c r="P336">
        <f>VLOOKUP(O336,Auxiliar!A:B,2,FALSE)</f>
        <v>11</v>
      </c>
      <c r="Q336">
        <f t="shared" si="11"/>
        <v>2024</v>
      </c>
    </row>
    <row r="337" spans="1:17" x14ac:dyDescent="0.3">
      <c r="A337" t="s">
        <v>204</v>
      </c>
      <c r="B337" t="s">
        <v>34</v>
      </c>
      <c r="C337" s="3">
        <v>1970797762</v>
      </c>
      <c r="D337" t="str">
        <f>VLOOKUP(C337,Planilha4!$B$1:$C$147,2,0)</f>
        <v>Carlos Eduardo Caetano Pereira</v>
      </c>
      <c r="E337" t="s">
        <v>206</v>
      </c>
      <c r="F337" t="s">
        <v>144</v>
      </c>
      <c r="G337" t="s">
        <v>12</v>
      </c>
      <c r="H337" t="s">
        <v>13</v>
      </c>
      <c r="I337" t="s">
        <v>56</v>
      </c>
      <c r="J337" t="s">
        <v>56</v>
      </c>
      <c r="K337" t="s">
        <v>77</v>
      </c>
      <c r="L337">
        <v>748.36</v>
      </c>
      <c r="M337" t="s">
        <v>51</v>
      </c>
      <c r="N337" t="s">
        <v>52</v>
      </c>
      <c r="O337" t="str">
        <f t="shared" si="10"/>
        <v>novembro</v>
      </c>
      <c r="P337">
        <f>VLOOKUP(O337,Auxiliar!A:B,2,FALSE)</f>
        <v>11</v>
      </c>
      <c r="Q337">
        <f t="shared" si="11"/>
        <v>2024</v>
      </c>
    </row>
    <row r="338" spans="1:17" x14ac:dyDescent="0.3">
      <c r="A338" t="s">
        <v>610</v>
      </c>
      <c r="B338" t="s">
        <v>34</v>
      </c>
      <c r="C338" s="3">
        <v>1970797762</v>
      </c>
      <c r="D338" t="str">
        <f>VLOOKUP(C338,Planilha4!$B$1:$C$147,2,0)</f>
        <v>Carlos Eduardo Caetano Pereira</v>
      </c>
      <c r="E338" t="s">
        <v>612</v>
      </c>
      <c r="F338" t="s">
        <v>613</v>
      </c>
      <c r="G338" t="s">
        <v>85</v>
      </c>
      <c r="H338" t="s">
        <v>13</v>
      </c>
      <c r="I338" t="s">
        <v>146</v>
      </c>
      <c r="J338" t="s">
        <v>147</v>
      </c>
      <c r="K338" t="s">
        <v>146</v>
      </c>
      <c r="L338">
        <v>541</v>
      </c>
      <c r="M338" t="s">
        <v>614</v>
      </c>
      <c r="N338" t="s">
        <v>615</v>
      </c>
      <c r="O338" t="str">
        <f t="shared" si="10"/>
        <v>março</v>
      </c>
      <c r="P338">
        <f>VLOOKUP(O338,Auxiliar!A:B,2,FALSE)</f>
        <v>3</v>
      </c>
      <c r="Q338">
        <f t="shared" si="11"/>
        <v>2024</v>
      </c>
    </row>
    <row r="339" spans="1:17" x14ac:dyDescent="0.3">
      <c r="A339" t="s">
        <v>119</v>
      </c>
      <c r="B339" t="s">
        <v>34</v>
      </c>
      <c r="C339" s="3">
        <v>1970797762</v>
      </c>
      <c r="D339" t="str">
        <f>VLOOKUP(C339,Planilha4!$B$1:$C$147,2,0)</f>
        <v>Carlos Eduardo Caetano Pereira</v>
      </c>
      <c r="E339" t="s">
        <v>121</v>
      </c>
      <c r="F339" t="s">
        <v>122</v>
      </c>
      <c r="G339" t="s">
        <v>12</v>
      </c>
      <c r="H339" t="s">
        <v>13</v>
      </c>
      <c r="I339" t="s">
        <v>123</v>
      </c>
      <c r="J339" t="s">
        <v>123</v>
      </c>
      <c r="K339" t="s">
        <v>62</v>
      </c>
      <c r="L339">
        <v>375</v>
      </c>
      <c r="M339" t="s">
        <v>124</v>
      </c>
      <c r="N339" t="s">
        <v>125</v>
      </c>
      <c r="O339" t="str">
        <f t="shared" si="10"/>
        <v>novembro</v>
      </c>
      <c r="P339">
        <f>VLOOKUP(O339,Auxiliar!A:B,2,FALSE)</f>
        <v>11</v>
      </c>
      <c r="Q339">
        <f t="shared" si="11"/>
        <v>2024</v>
      </c>
    </row>
    <row r="340" spans="1:17" x14ac:dyDescent="0.3">
      <c r="A340" t="s">
        <v>592</v>
      </c>
      <c r="B340" t="s">
        <v>34</v>
      </c>
      <c r="C340" s="3">
        <v>1970797762</v>
      </c>
      <c r="D340" t="str">
        <f>VLOOKUP(C340,Planilha4!$B$1:$C$147,2,0)</f>
        <v>Carlos Eduardo Caetano Pereira</v>
      </c>
      <c r="E340" t="s">
        <v>594</v>
      </c>
      <c r="F340" t="s">
        <v>595</v>
      </c>
      <c r="G340" t="s">
        <v>12</v>
      </c>
      <c r="H340" t="s">
        <v>13</v>
      </c>
      <c r="I340" t="s">
        <v>596</v>
      </c>
      <c r="J340" t="s">
        <v>523</v>
      </c>
      <c r="K340" t="s">
        <v>522</v>
      </c>
      <c r="L340">
        <v>256.67</v>
      </c>
      <c r="M340" t="s">
        <v>617</v>
      </c>
      <c r="N340" t="s">
        <v>618</v>
      </c>
      <c r="O340" t="str">
        <f t="shared" si="10"/>
        <v>novembro</v>
      </c>
      <c r="P340">
        <f>VLOOKUP(O340,Auxiliar!A:B,2,FALSE)</f>
        <v>11</v>
      </c>
      <c r="Q340">
        <f t="shared" si="11"/>
        <v>2024</v>
      </c>
    </row>
    <row r="341" spans="1:17" x14ac:dyDescent="0.3">
      <c r="A341" t="s">
        <v>409</v>
      </c>
      <c r="B341" t="s">
        <v>34</v>
      </c>
      <c r="C341" s="3">
        <v>1970797762</v>
      </c>
      <c r="D341" t="str">
        <f>VLOOKUP(C341,Planilha4!$B$1:$C$147,2,0)</f>
        <v>Carlos Eduardo Caetano Pereira</v>
      </c>
      <c r="E341" t="s">
        <v>410</v>
      </c>
      <c r="F341" t="s">
        <v>411</v>
      </c>
      <c r="G341" t="s">
        <v>12</v>
      </c>
      <c r="H341" t="s">
        <v>13</v>
      </c>
      <c r="I341" t="s">
        <v>372</v>
      </c>
      <c r="J341" t="s">
        <v>380</v>
      </c>
      <c r="K341" t="s">
        <v>372</v>
      </c>
      <c r="L341">
        <v>203</v>
      </c>
      <c r="M341" t="s">
        <v>412</v>
      </c>
      <c r="N341" t="s">
        <v>413</v>
      </c>
      <c r="O341" t="str">
        <f t="shared" si="10"/>
        <v>maio</v>
      </c>
      <c r="P341">
        <f>VLOOKUP(O341,Auxiliar!A:B,2,FALSE)</f>
        <v>5</v>
      </c>
      <c r="Q341">
        <f t="shared" si="11"/>
        <v>2024</v>
      </c>
    </row>
    <row r="342" spans="1:17" x14ac:dyDescent="0.3">
      <c r="A342" t="s">
        <v>624</v>
      </c>
      <c r="B342" t="s">
        <v>34</v>
      </c>
      <c r="C342" s="3">
        <v>1970797762</v>
      </c>
      <c r="D342" t="str">
        <f>VLOOKUP(C342,Planilha4!$B$1:$C$147,2,0)</f>
        <v>Carlos Eduardo Caetano Pereira</v>
      </c>
      <c r="E342" t="s">
        <v>625</v>
      </c>
      <c r="F342" t="s">
        <v>626</v>
      </c>
      <c r="G342" t="s">
        <v>12</v>
      </c>
      <c r="H342" t="s">
        <v>13</v>
      </c>
      <c r="I342" t="s">
        <v>371</v>
      </c>
      <c r="J342" t="s">
        <v>371</v>
      </c>
      <c r="K342" t="s">
        <v>373</v>
      </c>
      <c r="L342">
        <v>1150</v>
      </c>
      <c r="M342" t="s">
        <v>627</v>
      </c>
      <c r="N342" t="s">
        <v>628</v>
      </c>
      <c r="O342" t="str">
        <f t="shared" si="10"/>
        <v>maio</v>
      </c>
      <c r="P342">
        <f>VLOOKUP(O342,Auxiliar!A:B,2,FALSE)</f>
        <v>5</v>
      </c>
      <c r="Q342">
        <f t="shared" si="11"/>
        <v>2024</v>
      </c>
    </row>
    <row r="343" spans="1:17" x14ac:dyDescent="0.3">
      <c r="A343" t="s">
        <v>585</v>
      </c>
      <c r="B343" t="s">
        <v>34</v>
      </c>
      <c r="C343" s="3">
        <v>1970797762</v>
      </c>
      <c r="D343" t="str">
        <f>VLOOKUP(C343,Planilha4!$B$1:$C$147,2,0)</f>
        <v>Carlos Eduardo Caetano Pereira</v>
      </c>
      <c r="E343" t="s">
        <v>586</v>
      </c>
      <c r="F343" t="s">
        <v>587</v>
      </c>
      <c r="G343" t="s">
        <v>12</v>
      </c>
      <c r="H343" t="s">
        <v>13</v>
      </c>
      <c r="I343" t="s">
        <v>588</v>
      </c>
      <c r="J343" t="s">
        <v>576</v>
      </c>
      <c r="K343" t="s">
        <v>589</v>
      </c>
      <c r="L343">
        <v>380</v>
      </c>
      <c r="M343" t="s">
        <v>590</v>
      </c>
      <c r="N343" t="s">
        <v>591</v>
      </c>
      <c r="O343" t="str">
        <f t="shared" si="10"/>
        <v>julho</v>
      </c>
      <c r="P343">
        <f>VLOOKUP(O343,Auxiliar!A:B,2,FALSE)</f>
        <v>7</v>
      </c>
      <c r="Q343">
        <f t="shared" si="11"/>
        <v>2024</v>
      </c>
    </row>
    <row r="344" spans="1:17" x14ac:dyDescent="0.3">
      <c r="A344" t="s">
        <v>605</v>
      </c>
      <c r="B344" t="s">
        <v>34</v>
      </c>
      <c r="C344" s="3">
        <v>1970797762</v>
      </c>
      <c r="D344" t="str">
        <f>VLOOKUP(C344,Planilha4!$B$1:$C$147,2,0)</f>
        <v>Carlos Eduardo Caetano Pereira</v>
      </c>
      <c r="E344" t="s">
        <v>432</v>
      </c>
      <c r="G344" t="s">
        <v>85</v>
      </c>
      <c r="H344" t="s">
        <v>13</v>
      </c>
      <c r="I344" t="s">
        <v>588</v>
      </c>
      <c r="J344" t="s">
        <v>576</v>
      </c>
      <c r="K344" t="s">
        <v>589</v>
      </c>
      <c r="L344">
        <v>350</v>
      </c>
      <c r="M344" t="s">
        <v>606</v>
      </c>
      <c r="N344" t="s">
        <v>607</v>
      </c>
      <c r="O344" t="str">
        <f t="shared" si="10"/>
        <v>julho</v>
      </c>
      <c r="P344">
        <f>VLOOKUP(O344,Auxiliar!A:B,2,FALSE)</f>
        <v>7</v>
      </c>
      <c r="Q344">
        <f t="shared" si="11"/>
        <v>2024</v>
      </c>
    </row>
    <row r="345" spans="1:17" x14ac:dyDescent="0.3">
      <c r="A345" t="s">
        <v>635</v>
      </c>
      <c r="B345" t="s">
        <v>34</v>
      </c>
      <c r="C345" s="3">
        <v>1970797762</v>
      </c>
      <c r="D345" t="str">
        <f>VLOOKUP(C345,Planilha4!$B$1:$C$147,2,0)</f>
        <v>Carlos Eduardo Caetano Pereira</v>
      </c>
      <c r="E345" t="s">
        <v>636</v>
      </c>
      <c r="F345" t="s">
        <v>637</v>
      </c>
      <c r="G345" t="s">
        <v>12</v>
      </c>
      <c r="H345" t="s">
        <v>13</v>
      </c>
      <c r="I345" t="s">
        <v>62</v>
      </c>
      <c r="J345" t="s">
        <v>123</v>
      </c>
      <c r="K345" t="s">
        <v>62</v>
      </c>
      <c r="L345">
        <v>83.34</v>
      </c>
      <c r="M345" t="s">
        <v>638</v>
      </c>
      <c r="N345" t="s">
        <v>639</v>
      </c>
      <c r="O345" t="str">
        <f t="shared" si="10"/>
        <v>novembro</v>
      </c>
      <c r="P345">
        <f>VLOOKUP(O345,Auxiliar!A:B,2,FALSE)</f>
        <v>11</v>
      </c>
      <c r="Q345">
        <f t="shared" si="11"/>
        <v>2024</v>
      </c>
    </row>
    <row r="346" spans="1:17" x14ac:dyDescent="0.3">
      <c r="A346" t="s">
        <v>635</v>
      </c>
      <c r="B346" t="s">
        <v>34</v>
      </c>
      <c r="C346" s="3">
        <v>1970797762</v>
      </c>
      <c r="D346" t="str">
        <f>VLOOKUP(C346,Planilha4!$B$1:$C$147,2,0)</f>
        <v>Carlos Eduardo Caetano Pereira</v>
      </c>
      <c r="E346" t="s">
        <v>636</v>
      </c>
      <c r="F346" t="s">
        <v>637</v>
      </c>
      <c r="G346" t="s">
        <v>12</v>
      </c>
      <c r="H346" t="s">
        <v>13</v>
      </c>
      <c r="I346" t="s">
        <v>62</v>
      </c>
      <c r="J346" t="s">
        <v>123</v>
      </c>
      <c r="K346" t="s">
        <v>62</v>
      </c>
      <c r="L346">
        <v>83.34</v>
      </c>
      <c r="M346" t="s">
        <v>641</v>
      </c>
      <c r="N346" t="s">
        <v>642</v>
      </c>
      <c r="O346" t="str">
        <f t="shared" si="10"/>
        <v>novembro</v>
      </c>
      <c r="P346">
        <f>VLOOKUP(O346,Auxiliar!A:B,2,FALSE)</f>
        <v>11</v>
      </c>
      <c r="Q346">
        <f t="shared" si="11"/>
        <v>2024</v>
      </c>
    </row>
    <row r="347" spans="1:17" x14ac:dyDescent="0.3">
      <c r="A347" t="s">
        <v>629</v>
      </c>
      <c r="B347" t="s">
        <v>34</v>
      </c>
      <c r="C347" s="3">
        <v>1970797762</v>
      </c>
      <c r="D347" t="str">
        <f>VLOOKUP(C347,Planilha4!$B$1:$C$147,2,0)</f>
        <v>Carlos Eduardo Caetano Pereira</v>
      </c>
      <c r="E347" t="s">
        <v>630</v>
      </c>
      <c r="F347" t="s">
        <v>631</v>
      </c>
      <c r="G347" t="s">
        <v>12</v>
      </c>
      <c r="H347" t="s">
        <v>13</v>
      </c>
      <c r="I347" t="s">
        <v>372</v>
      </c>
      <c r="J347" t="s">
        <v>380</v>
      </c>
      <c r="K347" t="s">
        <v>372</v>
      </c>
      <c r="L347">
        <v>300</v>
      </c>
      <c r="M347" t="s">
        <v>632</v>
      </c>
      <c r="N347" t="s">
        <v>633</v>
      </c>
      <c r="O347" t="str">
        <f t="shared" si="10"/>
        <v>maio</v>
      </c>
      <c r="P347">
        <f>VLOOKUP(O347,Auxiliar!A:B,2,FALSE)</f>
        <v>5</v>
      </c>
      <c r="Q347">
        <f t="shared" si="11"/>
        <v>2024</v>
      </c>
    </row>
    <row r="348" spans="1:17" x14ac:dyDescent="0.3">
      <c r="A348" t="s">
        <v>645</v>
      </c>
      <c r="B348" t="s">
        <v>34</v>
      </c>
      <c r="C348" s="3">
        <v>1970797762</v>
      </c>
      <c r="D348" t="str">
        <f>VLOOKUP(C348,Planilha4!$B$1:$C$147,2,0)</f>
        <v>Carlos Eduardo Caetano Pereira</v>
      </c>
      <c r="E348" t="s">
        <v>646</v>
      </c>
      <c r="F348" t="s">
        <v>647</v>
      </c>
      <c r="G348" t="s">
        <v>12</v>
      </c>
      <c r="H348" t="s">
        <v>13</v>
      </c>
      <c r="I348" t="s">
        <v>371</v>
      </c>
      <c r="J348" t="s">
        <v>372</v>
      </c>
      <c r="K348" t="s">
        <v>371</v>
      </c>
      <c r="L348">
        <v>316.67</v>
      </c>
      <c r="M348" t="s">
        <v>648</v>
      </c>
      <c r="N348" t="s">
        <v>649</v>
      </c>
      <c r="O348" t="str">
        <f t="shared" si="10"/>
        <v>maio</v>
      </c>
      <c r="P348">
        <f>VLOOKUP(O348,Auxiliar!A:B,2,FALSE)</f>
        <v>5</v>
      </c>
      <c r="Q348">
        <f t="shared" si="11"/>
        <v>2024</v>
      </c>
    </row>
    <row r="349" spans="1:17" x14ac:dyDescent="0.3">
      <c r="A349" t="s">
        <v>658</v>
      </c>
      <c r="B349" t="s">
        <v>34</v>
      </c>
      <c r="C349" s="3">
        <v>1970797762</v>
      </c>
      <c r="D349" t="str">
        <f>VLOOKUP(C349,Planilha4!$B$1:$C$147,2,0)</f>
        <v>Carlos Eduardo Caetano Pereira</v>
      </c>
      <c r="E349" t="s">
        <v>660</v>
      </c>
      <c r="F349" t="s">
        <v>661</v>
      </c>
      <c r="G349" t="s">
        <v>12</v>
      </c>
      <c r="H349" t="s">
        <v>13</v>
      </c>
      <c r="I349" t="s">
        <v>271</v>
      </c>
      <c r="J349" t="s">
        <v>271</v>
      </c>
      <c r="K349" t="s">
        <v>270</v>
      </c>
      <c r="L349">
        <v>336.5</v>
      </c>
      <c r="M349" t="s">
        <v>662</v>
      </c>
      <c r="N349" t="s">
        <v>663</v>
      </c>
      <c r="O349" t="str">
        <f t="shared" si="10"/>
        <v>dezembro</v>
      </c>
      <c r="P349">
        <f>VLOOKUP(O349,Auxiliar!A:B,2,FALSE)</f>
        <v>12</v>
      </c>
      <c r="Q349">
        <f t="shared" si="11"/>
        <v>2024</v>
      </c>
    </row>
    <row r="350" spans="1:17" x14ac:dyDescent="0.3">
      <c r="A350" t="s">
        <v>669</v>
      </c>
      <c r="B350" t="s">
        <v>34</v>
      </c>
      <c r="C350" s="3">
        <v>1970797762</v>
      </c>
      <c r="D350" t="str">
        <f>VLOOKUP(C350,Planilha4!$B$1:$C$147,2,0)</f>
        <v>Carlos Eduardo Caetano Pereira</v>
      </c>
      <c r="E350" t="s">
        <v>670</v>
      </c>
      <c r="F350" t="s">
        <v>671</v>
      </c>
      <c r="G350" t="s">
        <v>12</v>
      </c>
      <c r="H350" t="s">
        <v>13</v>
      </c>
      <c r="I350" t="s">
        <v>672</v>
      </c>
      <c r="J350" t="s">
        <v>672</v>
      </c>
      <c r="K350" t="s">
        <v>673</v>
      </c>
      <c r="L350">
        <v>520</v>
      </c>
      <c r="M350" t="s">
        <v>674</v>
      </c>
      <c r="N350" t="s">
        <v>675</v>
      </c>
      <c r="O350" t="str">
        <f t="shared" si="10"/>
        <v>julho</v>
      </c>
      <c r="P350">
        <f>VLOOKUP(O350,Auxiliar!A:B,2,FALSE)</f>
        <v>7</v>
      </c>
      <c r="Q350">
        <f t="shared" si="11"/>
        <v>2024</v>
      </c>
    </row>
    <row r="351" spans="1:17" x14ac:dyDescent="0.3">
      <c r="A351" t="s">
        <v>677</v>
      </c>
      <c r="B351" t="s">
        <v>34</v>
      </c>
      <c r="C351" s="3">
        <v>1970797762</v>
      </c>
      <c r="D351" t="str">
        <f>VLOOKUP(C351,Planilha4!$B$1:$C$147,2,0)</f>
        <v>Carlos Eduardo Caetano Pereira</v>
      </c>
      <c r="E351" t="s">
        <v>678</v>
      </c>
      <c r="F351" t="s">
        <v>679</v>
      </c>
      <c r="G351" t="s">
        <v>12</v>
      </c>
      <c r="H351" t="s">
        <v>13</v>
      </c>
      <c r="I351" t="s">
        <v>672</v>
      </c>
      <c r="J351" t="s">
        <v>672</v>
      </c>
      <c r="K351" t="s">
        <v>673</v>
      </c>
      <c r="L351">
        <v>530</v>
      </c>
      <c r="M351" t="s">
        <v>680</v>
      </c>
      <c r="N351" t="s">
        <v>681</v>
      </c>
      <c r="O351" t="str">
        <f t="shared" si="10"/>
        <v>julho</v>
      </c>
      <c r="P351">
        <f>VLOOKUP(O351,Auxiliar!A:B,2,FALSE)</f>
        <v>7</v>
      </c>
      <c r="Q351">
        <f t="shared" si="11"/>
        <v>2024</v>
      </c>
    </row>
    <row r="352" spans="1:17" x14ac:dyDescent="0.3">
      <c r="A352" t="s">
        <v>518</v>
      </c>
      <c r="B352" t="s">
        <v>34</v>
      </c>
      <c r="C352" s="3">
        <v>1970797762</v>
      </c>
      <c r="D352" t="str">
        <f>VLOOKUP(C352,Planilha4!$B$1:$C$147,2,0)</f>
        <v>Carlos Eduardo Caetano Pereira</v>
      </c>
      <c r="E352" t="s">
        <v>520</v>
      </c>
      <c r="F352" t="s">
        <v>521</v>
      </c>
      <c r="G352" t="s">
        <v>12</v>
      </c>
      <c r="H352" t="s">
        <v>13</v>
      </c>
      <c r="I352" t="s">
        <v>667</v>
      </c>
      <c r="J352" t="s">
        <v>667</v>
      </c>
      <c r="K352" t="s">
        <v>668</v>
      </c>
      <c r="L352">
        <v>400.5</v>
      </c>
      <c r="M352" t="s">
        <v>51</v>
      </c>
      <c r="N352" t="s">
        <v>52</v>
      </c>
      <c r="O352" t="str">
        <f t="shared" si="10"/>
        <v>novembro</v>
      </c>
      <c r="P352">
        <f>VLOOKUP(O352,Auxiliar!A:B,2,FALSE)</f>
        <v>11</v>
      </c>
      <c r="Q352">
        <f t="shared" si="11"/>
        <v>2024</v>
      </c>
    </row>
    <row r="353" spans="1:17" x14ac:dyDescent="0.3">
      <c r="A353" t="s">
        <v>682</v>
      </c>
      <c r="B353" t="s">
        <v>34</v>
      </c>
      <c r="C353" s="3">
        <v>1970797762</v>
      </c>
      <c r="D353" t="str">
        <f>VLOOKUP(C353,Planilha4!$B$1:$C$147,2,0)</f>
        <v>Carlos Eduardo Caetano Pereira</v>
      </c>
      <c r="E353" t="s">
        <v>683</v>
      </c>
      <c r="F353" t="s">
        <v>494</v>
      </c>
      <c r="G353" t="s">
        <v>12</v>
      </c>
      <c r="H353" t="s">
        <v>13</v>
      </c>
      <c r="I353" t="s">
        <v>672</v>
      </c>
      <c r="J353" t="s">
        <v>672</v>
      </c>
      <c r="K353" t="s">
        <v>673</v>
      </c>
      <c r="L353">
        <v>650</v>
      </c>
      <c r="M353" t="s">
        <v>684</v>
      </c>
      <c r="N353" t="s">
        <v>685</v>
      </c>
      <c r="O353" t="str">
        <f t="shared" si="10"/>
        <v>julho</v>
      </c>
      <c r="P353">
        <f>VLOOKUP(O353,Auxiliar!A:B,2,FALSE)</f>
        <v>7</v>
      </c>
      <c r="Q353">
        <f t="shared" si="11"/>
        <v>2024</v>
      </c>
    </row>
    <row r="354" spans="1:17" x14ac:dyDescent="0.3">
      <c r="A354" t="s">
        <v>691</v>
      </c>
      <c r="B354" t="s">
        <v>34</v>
      </c>
      <c r="C354" s="3">
        <v>1970797762</v>
      </c>
      <c r="D354" t="str">
        <f>VLOOKUP(C354,Planilha4!$B$1:$C$147,2,0)</f>
        <v>Carlos Eduardo Caetano Pereira</v>
      </c>
      <c r="E354" t="s">
        <v>693</v>
      </c>
      <c r="F354" t="s">
        <v>694</v>
      </c>
      <c r="G354" t="s">
        <v>12</v>
      </c>
      <c r="H354" t="s">
        <v>13</v>
      </c>
      <c r="I354" t="s">
        <v>672</v>
      </c>
      <c r="J354" t="s">
        <v>695</v>
      </c>
      <c r="K354" t="s">
        <v>672</v>
      </c>
      <c r="L354">
        <v>152.5</v>
      </c>
      <c r="M354" t="s">
        <v>696</v>
      </c>
      <c r="N354" t="s">
        <v>697</v>
      </c>
      <c r="O354" t="str">
        <f t="shared" si="10"/>
        <v>julho</v>
      </c>
      <c r="P354">
        <f>VLOOKUP(O354,Auxiliar!A:B,2,FALSE)</f>
        <v>7</v>
      </c>
      <c r="Q354">
        <f t="shared" si="11"/>
        <v>2024</v>
      </c>
    </row>
    <row r="355" spans="1:17" x14ac:dyDescent="0.3">
      <c r="A355" t="s">
        <v>698</v>
      </c>
      <c r="B355" t="s">
        <v>34</v>
      </c>
      <c r="C355" s="3">
        <v>1970797762</v>
      </c>
      <c r="D355" t="str">
        <f>VLOOKUP(C355,Planilha4!$B$1:$C$147,2,0)</f>
        <v>Carlos Eduardo Caetano Pereira</v>
      </c>
      <c r="E355" t="s">
        <v>699</v>
      </c>
      <c r="F355" t="s">
        <v>700</v>
      </c>
      <c r="G355" t="s">
        <v>12</v>
      </c>
      <c r="H355" t="s">
        <v>13</v>
      </c>
      <c r="I355" t="s">
        <v>673</v>
      </c>
      <c r="J355" t="s">
        <v>672</v>
      </c>
      <c r="K355" t="s">
        <v>673</v>
      </c>
      <c r="L355">
        <v>240</v>
      </c>
      <c r="M355" t="s">
        <v>701</v>
      </c>
      <c r="N355" t="s">
        <v>702</v>
      </c>
      <c r="O355" t="str">
        <f t="shared" si="10"/>
        <v>julho</v>
      </c>
      <c r="P355">
        <f>VLOOKUP(O355,Auxiliar!A:B,2,FALSE)</f>
        <v>7</v>
      </c>
      <c r="Q355">
        <f t="shared" si="11"/>
        <v>2024</v>
      </c>
    </row>
    <row r="356" spans="1:17" x14ac:dyDescent="0.3">
      <c r="A356" t="s">
        <v>703</v>
      </c>
      <c r="B356" t="s">
        <v>34</v>
      </c>
      <c r="C356" s="3">
        <v>1970797762</v>
      </c>
      <c r="D356" t="str">
        <f>VLOOKUP(C356,Planilha4!$B$1:$C$147,2,0)</f>
        <v>Carlos Eduardo Caetano Pereira</v>
      </c>
      <c r="E356" t="s">
        <v>704</v>
      </c>
      <c r="F356" t="s">
        <v>705</v>
      </c>
      <c r="G356" t="s">
        <v>12</v>
      </c>
      <c r="H356" t="s">
        <v>13</v>
      </c>
      <c r="I356" t="s">
        <v>706</v>
      </c>
      <c r="J356" t="s">
        <v>672</v>
      </c>
      <c r="K356" t="s">
        <v>673</v>
      </c>
      <c r="L356">
        <v>680</v>
      </c>
      <c r="M356" t="s">
        <v>707</v>
      </c>
      <c r="N356" t="s">
        <v>708</v>
      </c>
      <c r="O356" t="str">
        <f t="shared" si="10"/>
        <v>julho</v>
      </c>
      <c r="P356">
        <f>VLOOKUP(O356,Auxiliar!A:B,2,FALSE)</f>
        <v>7</v>
      </c>
      <c r="Q356">
        <f t="shared" si="11"/>
        <v>2024</v>
      </c>
    </row>
    <row r="357" spans="1:17" x14ac:dyDescent="0.3">
      <c r="A357" t="s">
        <v>645</v>
      </c>
      <c r="B357" t="s">
        <v>34</v>
      </c>
      <c r="C357" s="3">
        <v>1970797762</v>
      </c>
      <c r="D357" t="str">
        <f>VLOOKUP(C357,Planilha4!$B$1:$C$147,2,0)</f>
        <v>Carlos Eduardo Caetano Pereira</v>
      </c>
      <c r="E357" t="s">
        <v>646</v>
      </c>
      <c r="F357" t="s">
        <v>647</v>
      </c>
      <c r="G357" t="s">
        <v>12</v>
      </c>
      <c r="H357" t="s">
        <v>13</v>
      </c>
      <c r="I357" t="s">
        <v>371</v>
      </c>
      <c r="J357" t="s">
        <v>372</v>
      </c>
      <c r="K357" t="s">
        <v>371</v>
      </c>
      <c r="L357">
        <v>316.67</v>
      </c>
      <c r="M357" t="s">
        <v>709</v>
      </c>
      <c r="N357" t="s">
        <v>710</v>
      </c>
      <c r="O357" t="str">
        <f t="shared" si="10"/>
        <v>maio</v>
      </c>
      <c r="P357">
        <f>VLOOKUP(O357,Auxiliar!A:B,2,FALSE)</f>
        <v>5</v>
      </c>
      <c r="Q357">
        <f t="shared" si="11"/>
        <v>2024</v>
      </c>
    </row>
    <row r="358" spans="1:17" x14ac:dyDescent="0.3">
      <c r="A358" t="s">
        <v>716</v>
      </c>
      <c r="B358" t="s">
        <v>34</v>
      </c>
      <c r="C358" s="3">
        <v>1970797762</v>
      </c>
      <c r="D358" t="str">
        <f>VLOOKUP(C358,Planilha4!$B$1:$C$147,2,0)</f>
        <v>Carlos Eduardo Caetano Pereira</v>
      </c>
      <c r="E358" t="s">
        <v>717</v>
      </c>
      <c r="F358" t="s">
        <v>718</v>
      </c>
      <c r="G358" t="s">
        <v>12</v>
      </c>
      <c r="H358" t="s">
        <v>13</v>
      </c>
      <c r="I358" t="s">
        <v>667</v>
      </c>
      <c r="J358" t="s">
        <v>667</v>
      </c>
      <c r="K358" t="s">
        <v>668</v>
      </c>
      <c r="L358">
        <v>623</v>
      </c>
      <c r="M358" t="s">
        <v>51</v>
      </c>
      <c r="N358" t="s">
        <v>52</v>
      </c>
      <c r="O358" t="str">
        <f t="shared" si="10"/>
        <v>novembro</v>
      </c>
      <c r="P358">
        <f>VLOOKUP(O358,Auxiliar!A:B,2,FALSE)</f>
        <v>11</v>
      </c>
      <c r="Q358">
        <f t="shared" si="11"/>
        <v>2024</v>
      </c>
    </row>
    <row r="359" spans="1:17" x14ac:dyDescent="0.3">
      <c r="A359" t="s">
        <v>719</v>
      </c>
      <c r="B359" t="s">
        <v>34</v>
      </c>
      <c r="C359" s="3">
        <v>1970797762</v>
      </c>
      <c r="D359" t="str">
        <f>VLOOKUP(C359,Planilha4!$B$1:$C$147,2,0)</f>
        <v>Carlos Eduardo Caetano Pereira</v>
      </c>
      <c r="E359" t="s">
        <v>720</v>
      </c>
      <c r="F359" t="s">
        <v>721</v>
      </c>
      <c r="G359" t="s">
        <v>12</v>
      </c>
      <c r="H359" t="s">
        <v>13</v>
      </c>
      <c r="I359" t="s">
        <v>722</v>
      </c>
      <c r="J359" t="s">
        <v>373</v>
      </c>
      <c r="K359" t="s">
        <v>722</v>
      </c>
      <c r="L359">
        <v>420</v>
      </c>
      <c r="M359" t="s">
        <v>723</v>
      </c>
      <c r="N359" t="s">
        <v>724</v>
      </c>
      <c r="O359" t="str">
        <f t="shared" si="10"/>
        <v>maio</v>
      </c>
      <c r="P359">
        <f>VLOOKUP(O359,Auxiliar!A:B,2,FALSE)</f>
        <v>5</v>
      </c>
      <c r="Q359">
        <f t="shared" si="11"/>
        <v>2024</v>
      </c>
    </row>
    <row r="360" spans="1:17" x14ac:dyDescent="0.3">
      <c r="A360" t="s">
        <v>725</v>
      </c>
      <c r="B360" t="s">
        <v>34</v>
      </c>
      <c r="C360" s="3">
        <v>1970797762</v>
      </c>
      <c r="D360" t="str">
        <f>VLOOKUP(C360,Planilha4!$B$1:$C$147,2,0)</f>
        <v>Carlos Eduardo Caetano Pereira</v>
      </c>
      <c r="E360" t="s">
        <v>726</v>
      </c>
      <c r="F360" t="s">
        <v>727</v>
      </c>
      <c r="G360" t="s">
        <v>12</v>
      </c>
      <c r="H360" t="s">
        <v>13</v>
      </c>
      <c r="I360" t="s">
        <v>728</v>
      </c>
      <c r="J360" t="s">
        <v>729</v>
      </c>
      <c r="K360" t="s">
        <v>728</v>
      </c>
      <c r="L360">
        <v>660</v>
      </c>
      <c r="M360" t="s">
        <v>730</v>
      </c>
      <c r="N360" t="s">
        <v>731</v>
      </c>
      <c r="O360" t="str">
        <f t="shared" si="10"/>
        <v>agosto</v>
      </c>
      <c r="P360">
        <f>VLOOKUP(O360,Auxiliar!A:B,2,FALSE)</f>
        <v>8</v>
      </c>
      <c r="Q360">
        <f t="shared" si="11"/>
        <v>2024</v>
      </c>
    </row>
    <row r="361" spans="1:17" x14ac:dyDescent="0.3">
      <c r="A361" s="1"/>
      <c r="B361" s="1"/>
      <c r="C361" s="3"/>
      <c r="E361" s="1"/>
      <c r="F361" s="1"/>
      <c r="G361" s="1"/>
      <c r="H361" s="1"/>
      <c r="I361" s="1"/>
      <c r="L361" s="1"/>
      <c r="M361" s="1"/>
      <c r="N361" s="1"/>
    </row>
    <row r="362" spans="1:17" x14ac:dyDescent="0.3">
      <c r="A362" t="s">
        <v>738</v>
      </c>
      <c r="B362" t="s">
        <v>34</v>
      </c>
      <c r="C362" s="3">
        <v>1970797762</v>
      </c>
      <c r="D362" t="str">
        <f>VLOOKUP(C362,Planilha4!$B$1:$C$147,2,0)</f>
        <v>Carlos Eduardo Caetano Pereira</v>
      </c>
      <c r="E362" t="s">
        <v>739</v>
      </c>
      <c r="F362" t="s">
        <v>740</v>
      </c>
      <c r="G362" t="s">
        <v>12</v>
      </c>
      <c r="H362" t="s">
        <v>13</v>
      </c>
      <c r="I362" t="s">
        <v>735</v>
      </c>
      <c r="J362" t="s">
        <v>722</v>
      </c>
      <c r="K362" t="s">
        <v>735</v>
      </c>
      <c r="L362">
        <v>445</v>
      </c>
      <c r="M362" t="s">
        <v>741</v>
      </c>
      <c r="N362" t="s">
        <v>742</v>
      </c>
      <c r="O362" t="str">
        <f t="shared" si="10"/>
        <v>maio</v>
      </c>
      <c r="P362">
        <f>VLOOKUP(O362,Auxiliar!A:B,2,FALSE)</f>
        <v>5</v>
      </c>
      <c r="Q362">
        <f t="shared" si="11"/>
        <v>2024</v>
      </c>
    </row>
    <row r="363" spans="1:17" x14ac:dyDescent="0.3">
      <c r="A363" t="s">
        <v>585</v>
      </c>
      <c r="B363" t="s">
        <v>34</v>
      </c>
      <c r="C363" s="3">
        <v>1970797762</v>
      </c>
      <c r="D363" t="str">
        <f>VLOOKUP(C363,Planilha4!$B$1:$C$147,2,0)</f>
        <v>Carlos Eduardo Caetano Pereira</v>
      </c>
      <c r="E363" t="s">
        <v>586</v>
      </c>
      <c r="F363" t="s">
        <v>587</v>
      </c>
      <c r="G363" t="s">
        <v>12</v>
      </c>
      <c r="H363" t="s">
        <v>13</v>
      </c>
      <c r="I363" t="s">
        <v>744</v>
      </c>
      <c r="J363" t="s">
        <v>745</v>
      </c>
      <c r="K363" t="s">
        <v>744</v>
      </c>
      <c r="L363">
        <v>380</v>
      </c>
      <c r="M363" t="s">
        <v>590</v>
      </c>
      <c r="N363" t="s">
        <v>591</v>
      </c>
      <c r="O363" t="str">
        <f t="shared" si="10"/>
        <v>maio</v>
      </c>
      <c r="P363">
        <f>VLOOKUP(O363,Auxiliar!A:B,2,FALSE)</f>
        <v>5</v>
      </c>
      <c r="Q363">
        <f t="shared" si="11"/>
        <v>2024</v>
      </c>
    </row>
    <row r="364" spans="1:17" x14ac:dyDescent="0.3">
      <c r="A364" t="s">
        <v>746</v>
      </c>
      <c r="B364" t="s">
        <v>34</v>
      </c>
      <c r="C364" s="3">
        <v>1970797762</v>
      </c>
      <c r="D364" t="str">
        <f>VLOOKUP(C364,Planilha4!$B$1:$C$147,2,0)</f>
        <v>Carlos Eduardo Caetano Pereira</v>
      </c>
      <c r="E364" t="s">
        <v>746</v>
      </c>
      <c r="F364" t="s">
        <v>747</v>
      </c>
      <c r="G364" t="s">
        <v>12</v>
      </c>
      <c r="H364" t="s">
        <v>13</v>
      </c>
      <c r="I364" t="s">
        <v>729</v>
      </c>
      <c r="J364" t="s">
        <v>748</v>
      </c>
      <c r="K364" t="s">
        <v>729</v>
      </c>
      <c r="L364">
        <v>685</v>
      </c>
      <c r="M364" t="s">
        <v>749</v>
      </c>
      <c r="N364" t="s">
        <v>750</v>
      </c>
      <c r="O364" t="str">
        <f t="shared" si="10"/>
        <v>agosto</v>
      </c>
      <c r="P364">
        <f>VLOOKUP(O364,Auxiliar!A:B,2,FALSE)</f>
        <v>8</v>
      </c>
      <c r="Q364">
        <f t="shared" si="11"/>
        <v>2024</v>
      </c>
    </row>
    <row r="365" spans="1:17" x14ac:dyDescent="0.3">
      <c r="A365" t="s">
        <v>592</v>
      </c>
      <c r="B365" t="s">
        <v>34</v>
      </c>
      <c r="C365" s="3">
        <v>1970797762</v>
      </c>
      <c r="D365" t="str">
        <f>VLOOKUP(C365,Planilha4!$B$1:$C$147,2,0)</f>
        <v>Carlos Eduardo Caetano Pereira</v>
      </c>
      <c r="E365" t="s">
        <v>594</v>
      </c>
      <c r="F365" t="s">
        <v>595</v>
      </c>
      <c r="G365" t="s">
        <v>12</v>
      </c>
      <c r="H365" t="s">
        <v>13</v>
      </c>
      <c r="I365" t="s">
        <v>596</v>
      </c>
      <c r="J365" t="s">
        <v>523</v>
      </c>
      <c r="K365" t="s">
        <v>522</v>
      </c>
      <c r="L365">
        <v>256.67</v>
      </c>
      <c r="M365" t="s">
        <v>751</v>
      </c>
      <c r="N365" t="s">
        <v>752</v>
      </c>
      <c r="O365" t="str">
        <f t="shared" si="10"/>
        <v>novembro</v>
      </c>
      <c r="P365">
        <f>VLOOKUP(O365,Auxiliar!A:B,2,FALSE)</f>
        <v>11</v>
      </c>
      <c r="Q365">
        <f t="shared" si="11"/>
        <v>2024</v>
      </c>
    </row>
    <row r="366" spans="1:17" x14ac:dyDescent="0.3">
      <c r="A366" t="s">
        <v>753</v>
      </c>
      <c r="B366" t="s">
        <v>34</v>
      </c>
      <c r="C366" s="3">
        <v>1970797762</v>
      </c>
      <c r="D366" t="str">
        <f>VLOOKUP(C366,Planilha4!$B$1:$C$147,2,0)</f>
        <v>Carlos Eduardo Caetano Pereira</v>
      </c>
      <c r="E366" t="s">
        <v>754</v>
      </c>
      <c r="F366" t="s">
        <v>755</v>
      </c>
      <c r="G366" t="s">
        <v>12</v>
      </c>
      <c r="H366" t="s">
        <v>13</v>
      </c>
      <c r="I366" t="s">
        <v>756</v>
      </c>
      <c r="J366" t="s">
        <v>667</v>
      </c>
      <c r="K366" t="s">
        <v>756</v>
      </c>
      <c r="L366">
        <v>220</v>
      </c>
      <c r="M366" t="s">
        <v>757</v>
      </c>
      <c r="N366" t="s">
        <v>758</v>
      </c>
      <c r="O366" t="str">
        <f t="shared" si="10"/>
        <v>novembro</v>
      </c>
      <c r="P366">
        <f>VLOOKUP(O366,Auxiliar!A:B,2,FALSE)</f>
        <v>11</v>
      </c>
      <c r="Q366">
        <f t="shared" si="11"/>
        <v>2024</v>
      </c>
    </row>
    <row r="367" spans="1:17" x14ac:dyDescent="0.3">
      <c r="A367" t="s">
        <v>425</v>
      </c>
      <c r="B367" t="s">
        <v>34</v>
      </c>
      <c r="C367" s="3">
        <v>1970797762</v>
      </c>
      <c r="D367" t="str">
        <f>VLOOKUP(C367,Planilha4!$B$1:$C$147,2,0)</f>
        <v>Carlos Eduardo Caetano Pereira</v>
      </c>
      <c r="E367" t="s">
        <v>426</v>
      </c>
      <c r="F367" t="s">
        <v>427</v>
      </c>
      <c r="G367" t="s">
        <v>12</v>
      </c>
      <c r="H367" t="s">
        <v>13</v>
      </c>
      <c r="I367" t="s">
        <v>759</v>
      </c>
      <c r="J367" t="s">
        <v>760</v>
      </c>
      <c r="K367" t="s">
        <v>761</v>
      </c>
      <c r="L367">
        <v>190</v>
      </c>
      <c r="M367" t="s">
        <v>429</v>
      </c>
      <c r="N367" t="s">
        <v>430</v>
      </c>
      <c r="O367" t="str">
        <f t="shared" si="10"/>
        <v>agosto</v>
      </c>
      <c r="P367">
        <f>VLOOKUP(O367,Auxiliar!A:B,2,FALSE)</f>
        <v>8</v>
      </c>
      <c r="Q367">
        <f t="shared" si="11"/>
        <v>2024</v>
      </c>
    </row>
    <row r="368" spans="1:17" x14ac:dyDescent="0.3">
      <c r="A368" t="s">
        <v>762</v>
      </c>
      <c r="B368" t="s">
        <v>34</v>
      </c>
      <c r="C368" s="3">
        <v>1970797762</v>
      </c>
      <c r="D368" t="str">
        <f>VLOOKUP(C368,Planilha4!$B$1:$C$147,2,0)</f>
        <v>Carlos Eduardo Caetano Pereira</v>
      </c>
      <c r="E368" t="s">
        <v>763</v>
      </c>
      <c r="F368" t="s">
        <v>764</v>
      </c>
      <c r="G368" t="s">
        <v>12</v>
      </c>
      <c r="H368" t="s">
        <v>13</v>
      </c>
      <c r="I368" t="s">
        <v>765</v>
      </c>
      <c r="J368" t="s">
        <v>760</v>
      </c>
      <c r="K368" t="s">
        <v>761</v>
      </c>
      <c r="L368">
        <v>430</v>
      </c>
      <c r="M368" t="s">
        <v>766</v>
      </c>
      <c r="N368" t="s">
        <v>767</v>
      </c>
      <c r="O368" t="str">
        <f t="shared" si="10"/>
        <v>agosto</v>
      </c>
      <c r="P368">
        <f>VLOOKUP(O368,Auxiliar!A:B,2,FALSE)</f>
        <v>8</v>
      </c>
      <c r="Q368">
        <f t="shared" si="11"/>
        <v>2024</v>
      </c>
    </row>
    <row r="369" spans="1:17" x14ac:dyDescent="0.3">
      <c r="A369" t="s">
        <v>768</v>
      </c>
      <c r="B369" t="s">
        <v>34</v>
      </c>
      <c r="C369" s="3">
        <v>1970797762</v>
      </c>
      <c r="D369" t="str">
        <f>VLOOKUP(C369,Planilha4!$B$1:$C$147,2,0)</f>
        <v>Carlos Eduardo Caetano Pereira</v>
      </c>
      <c r="E369" t="s">
        <v>769</v>
      </c>
      <c r="F369" t="s">
        <v>770</v>
      </c>
      <c r="G369" t="s">
        <v>12</v>
      </c>
      <c r="H369" t="s">
        <v>13</v>
      </c>
      <c r="I369" t="s">
        <v>151</v>
      </c>
      <c r="J369" t="s">
        <v>151</v>
      </c>
      <c r="K369" t="s">
        <v>152</v>
      </c>
      <c r="L369">
        <v>1500</v>
      </c>
      <c r="M369" t="s">
        <v>771</v>
      </c>
      <c r="N369" t="s">
        <v>772</v>
      </c>
      <c r="O369" t="str">
        <f t="shared" si="10"/>
        <v>novembro</v>
      </c>
      <c r="P369">
        <f>VLOOKUP(O369,Auxiliar!A:B,2,FALSE)</f>
        <v>11</v>
      </c>
      <c r="Q369">
        <f t="shared" si="11"/>
        <v>2024</v>
      </c>
    </row>
    <row r="370" spans="1:17" x14ac:dyDescent="0.3">
      <c r="A370" t="s">
        <v>773</v>
      </c>
      <c r="B370" t="s">
        <v>34</v>
      </c>
      <c r="C370" s="3">
        <v>1970797762</v>
      </c>
      <c r="D370" t="str">
        <f>VLOOKUP(C370,Planilha4!$B$1:$C$147,2,0)</f>
        <v>Carlos Eduardo Caetano Pereira</v>
      </c>
      <c r="E370" t="s">
        <v>774</v>
      </c>
      <c r="F370" t="s">
        <v>411</v>
      </c>
      <c r="G370" t="s">
        <v>12</v>
      </c>
      <c r="H370" t="s">
        <v>13</v>
      </c>
      <c r="I370" t="s">
        <v>728</v>
      </c>
      <c r="J370" t="s">
        <v>728</v>
      </c>
      <c r="K370" t="s">
        <v>760</v>
      </c>
      <c r="L370">
        <v>422.75</v>
      </c>
      <c r="M370" t="s">
        <v>51</v>
      </c>
      <c r="N370" t="s">
        <v>52</v>
      </c>
      <c r="O370" t="str">
        <f t="shared" si="10"/>
        <v>agosto</v>
      </c>
      <c r="P370">
        <f>VLOOKUP(O370,Auxiliar!A:B,2,FALSE)</f>
        <v>8</v>
      </c>
      <c r="Q370">
        <f t="shared" si="11"/>
        <v>2024</v>
      </c>
    </row>
    <row r="371" spans="1:17" x14ac:dyDescent="0.3">
      <c r="A371" t="s">
        <v>775</v>
      </c>
      <c r="B371" t="s">
        <v>34</v>
      </c>
      <c r="C371" s="3">
        <v>1970797762</v>
      </c>
      <c r="D371" t="str">
        <f>VLOOKUP(C371,Planilha4!$B$1:$C$147,2,0)</f>
        <v>Carlos Eduardo Caetano Pereira</v>
      </c>
      <c r="E371" t="s">
        <v>432</v>
      </c>
      <c r="F371" t="s">
        <v>776</v>
      </c>
      <c r="G371" t="s">
        <v>85</v>
      </c>
      <c r="H371" t="s">
        <v>13</v>
      </c>
      <c r="I371" t="s">
        <v>151</v>
      </c>
      <c r="J371" t="s">
        <v>63</v>
      </c>
      <c r="K371" t="s">
        <v>64</v>
      </c>
      <c r="L371">
        <v>440.18</v>
      </c>
      <c r="M371" t="s">
        <v>777</v>
      </c>
      <c r="N371" t="s">
        <v>778</v>
      </c>
      <c r="O371" t="str">
        <f t="shared" si="10"/>
        <v>novembro</v>
      </c>
      <c r="P371">
        <f>VLOOKUP(O371,Auxiliar!A:B,2,FALSE)</f>
        <v>11</v>
      </c>
      <c r="Q371">
        <f t="shared" si="11"/>
        <v>2024</v>
      </c>
    </row>
    <row r="372" spans="1:17" x14ac:dyDescent="0.3">
      <c r="A372" t="s">
        <v>650</v>
      </c>
      <c r="B372" t="s">
        <v>34</v>
      </c>
      <c r="C372" s="3">
        <v>1970797762</v>
      </c>
      <c r="D372" t="str">
        <f>VLOOKUP(C372,Planilha4!$B$1:$C$147,2,0)</f>
        <v>Carlos Eduardo Caetano Pereira</v>
      </c>
      <c r="E372" t="s">
        <v>652</v>
      </c>
      <c r="F372" t="s">
        <v>653</v>
      </c>
      <c r="G372" t="s">
        <v>12</v>
      </c>
      <c r="H372" t="s">
        <v>13</v>
      </c>
      <c r="I372" t="s">
        <v>654</v>
      </c>
      <c r="J372" t="s">
        <v>655</v>
      </c>
      <c r="K372" t="s">
        <v>654</v>
      </c>
      <c r="L372">
        <v>320</v>
      </c>
      <c r="M372" t="s">
        <v>656</v>
      </c>
      <c r="N372" t="s">
        <v>657</v>
      </c>
      <c r="O372" t="str">
        <f t="shared" si="10"/>
        <v>novembro</v>
      </c>
      <c r="P372">
        <f>VLOOKUP(O372,Auxiliar!A:B,2,FALSE)</f>
        <v>11</v>
      </c>
      <c r="Q372">
        <f t="shared" si="11"/>
        <v>2024</v>
      </c>
    </row>
    <row r="373" spans="1:17" x14ac:dyDescent="0.3">
      <c r="A373" t="s">
        <v>779</v>
      </c>
      <c r="B373" t="s">
        <v>34</v>
      </c>
      <c r="C373" s="3">
        <v>1970797762</v>
      </c>
      <c r="D373" t="str">
        <f>VLOOKUP(C373,Planilha4!$B$1:$C$147,2,0)</f>
        <v>Carlos Eduardo Caetano Pereira</v>
      </c>
      <c r="E373" t="s">
        <v>780</v>
      </c>
      <c r="F373" t="s">
        <v>781</v>
      </c>
      <c r="G373" t="s">
        <v>12</v>
      </c>
      <c r="H373" t="s">
        <v>13</v>
      </c>
      <c r="I373" t="s">
        <v>759</v>
      </c>
      <c r="J373" t="s">
        <v>782</v>
      </c>
      <c r="K373" t="s">
        <v>759</v>
      </c>
      <c r="L373">
        <v>300</v>
      </c>
      <c r="M373" t="s">
        <v>783</v>
      </c>
      <c r="N373" t="s">
        <v>784</v>
      </c>
      <c r="O373" t="str">
        <f t="shared" si="10"/>
        <v>agosto</v>
      </c>
      <c r="P373">
        <f>VLOOKUP(O373,Auxiliar!A:B,2,FALSE)</f>
        <v>8</v>
      </c>
      <c r="Q373">
        <f t="shared" si="11"/>
        <v>2024</v>
      </c>
    </row>
    <row r="374" spans="1:17" x14ac:dyDescent="0.3">
      <c r="A374" t="s">
        <v>786</v>
      </c>
      <c r="B374" t="s">
        <v>34</v>
      </c>
      <c r="C374" s="3">
        <v>1970797762</v>
      </c>
      <c r="D374" t="str">
        <f>VLOOKUP(C374,Planilha4!$B$1:$C$147,2,0)</f>
        <v>Carlos Eduardo Caetano Pereira</v>
      </c>
      <c r="E374" t="s">
        <v>787</v>
      </c>
      <c r="F374" t="s">
        <v>694</v>
      </c>
      <c r="G374" t="s">
        <v>12</v>
      </c>
      <c r="H374" t="s">
        <v>13</v>
      </c>
      <c r="I374" t="s">
        <v>765</v>
      </c>
      <c r="J374" t="s">
        <v>782</v>
      </c>
      <c r="K374" t="s">
        <v>759</v>
      </c>
      <c r="L374">
        <v>300</v>
      </c>
      <c r="M374" t="s">
        <v>788</v>
      </c>
      <c r="N374" t="s">
        <v>789</v>
      </c>
      <c r="O374" t="str">
        <f t="shared" si="10"/>
        <v>agosto</v>
      </c>
      <c r="P374">
        <f>VLOOKUP(O374,Auxiliar!A:B,2,FALSE)</f>
        <v>8</v>
      </c>
      <c r="Q374">
        <f t="shared" si="11"/>
        <v>2024</v>
      </c>
    </row>
    <row r="375" spans="1:17" x14ac:dyDescent="0.3">
      <c r="A375" t="s">
        <v>686</v>
      </c>
      <c r="B375" t="s">
        <v>34</v>
      </c>
      <c r="C375" s="3">
        <v>1970797762</v>
      </c>
      <c r="D375" t="str">
        <f>VLOOKUP(C375,Planilha4!$B$1:$C$147,2,0)</f>
        <v>Carlos Eduardo Caetano Pereira</v>
      </c>
      <c r="E375" t="s">
        <v>687</v>
      </c>
      <c r="F375" t="s">
        <v>688</v>
      </c>
      <c r="G375" t="s">
        <v>12</v>
      </c>
      <c r="H375" t="s">
        <v>13</v>
      </c>
      <c r="I375" t="s">
        <v>596</v>
      </c>
      <c r="J375" t="s">
        <v>523</v>
      </c>
      <c r="K375" t="s">
        <v>522</v>
      </c>
      <c r="L375">
        <v>480</v>
      </c>
      <c r="M375" t="s">
        <v>689</v>
      </c>
      <c r="N375" t="s">
        <v>690</v>
      </c>
      <c r="O375" t="str">
        <f t="shared" si="10"/>
        <v>novembro</v>
      </c>
      <c r="P375">
        <f>VLOOKUP(O375,Auxiliar!A:B,2,FALSE)</f>
        <v>11</v>
      </c>
      <c r="Q375">
        <f t="shared" si="11"/>
        <v>2024</v>
      </c>
    </row>
    <row r="376" spans="1:17" x14ac:dyDescent="0.3">
      <c r="A376" t="s">
        <v>790</v>
      </c>
      <c r="B376" t="s">
        <v>34</v>
      </c>
      <c r="C376" s="3">
        <v>1970797762</v>
      </c>
      <c r="D376" t="str">
        <f>VLOOKUP(C376,Planilha4!$B$1:$C$147,2,0)</f>
        <v>Carlos Eduardo Caetano Pereira</v>
      </c>
      <c r="E376" t="s">
        <v>791</v>
      </c>
      <c r="F376" t="s">
        <v>776</v>
      </c>
      <c r="G376" t="s">
        <v>12</v>
      </c>
      <c r="H376" t="s">
        <v>13</v>
      </c>
      <c r="I376" t="s">
        <v>792</v>
      </c>
      <c r="J376" t="s">
        <v>793</v>
      </c>
      <c r="K376" t="s">
        <v>794</v>
      </c>
      <c r="L376">
        <v>300</v>
      </c>
      <c r="M376" t="s">
        <v>795</v>
      </c>
      <c r="N376" t="s">
        <v>796</v>
      </c>
      <c r="O376" t="str">
        <f t="shared" si="10"/>
        <v>setembro</v>
      </c>
      <c r="P376">
        <f>VLOOKUP(O376,Auxiliar!A:B,2,FALSE)</f>
        <v>9</v>
      </c>
      <c r="Q376">
        <f t="shared" si="11"/>
        <v>2024</v>
      </c>
    </row>
    <row r="377" spans="1:17" x14ac:dyDescent="0.3">
      <c r="A377" t="s">
        <v>804</v>
      </c>
      <c r="B377" t="s">
        <v>34</v>
      </c>
      <c r="C377" s="3">
        <v>1970797762</v>
      </c>
      <c r="D377" t="str">
        <f>VLOOKUP(C377,Planilha4!$B$1:$C$147,2,0)</f>
        <v>Carlos Eduardo Caetano Pereira</v>
      </c>
      <c r="E377" t="s">
        <v>805</v>
      </c>
      <c r="F377" t="s">
        <v>776</v>
      </c>
      <c r="G377" t="s">
        <v>12</v>
      </c>
      <c r="H377" t="s">
        <v>13</v>
      </c>
      <c r="I377" t="s">
        <v>801</v>
      </c>
      <c r="J377" t="s">
        <v>801</v>
      </c>
      <c r="K377" t="s">
        <v>806</v>
      </c>
      <c r="L377">
        <v>2670</v>
      </c>
      <c r="M377" t="s">
        <v>51</v>
      </c>
      <c r="N377" t="s">
        <v>52</v>
      </c>
      <c r="O377" t="str">
        <f t="shared" si="10"/>
        <v>setembro</v>
      </c>
      <c r="P377">
        <f>VLOOKUP(O377,Auxiliar!A:B,2,FALSE)</f>
        <v>9</v>
      </c>
      <c r="Q377">
        <f t="shared" si="11"/>
        <v>2024</v>
      </c>
    </row>
    <row r="378" spans="1:17" x14ac:dyDescent="0.3">
      <c r="A378" t="s">
        <v>807</v>
      </c>
      <c r="B378" t="s">
        <v>34</v>
      </c>
      <c r="C378" s="3">
        <v>1970797762</v>
      </c>
      <c r="D378" t="str">
        <f>VLOOKUP(C378,Planilha4!$B$1:$C$147,2,0)</f>
        <v>Carlos Eduardo Caetano Pereira</v>
      </c>
      <c r="E378" t="s">
        <v>808</v>
      </c>
      <c r="F378" t="s">
        <v>809</v>
      </c>
      <c r="G378" t="s">
        <v>12</v>
      </c>
      <c r="H378" t="s">
        <v>13</v>
      </c>
      <c r="I378" t="s">
        <v>801</v>
      </c>
      <c r="J378" t="s">
        <v>801</v>
      </c>
      <c r="K378" t="s">
        <v>806</v>
      </c>
      <c r="L378">
        <v>711.11</v>
      </c>
      <c r="M378" t="s">
        <v>51</v>
      </c>
      <c r="N378" t="s">
        <v>52</v>
      </c>
      <c r="O378" t="str">
        <f t="shared" si="10"/>
        <v>setembro</v>
      </c>
      <c r="P378">
        <f>VLOOKUP(O378,Auxiliar!A:B,2,FALSE)</f>
        <v>9</v>
      </c>
      <c r="Q378">
        <f t="shared" si="11"/>
        <v>2024</v>
      </c>
    </row>
    <row r="379" spans="1:17" x14ac:dyDescent="0.3">
      <c r="A379" t="s">
        <v>811</v>
      </c>
      <c r="B379" t="s">
        <v>34</v>
      </c>
      <c r="C379" s="3">
        <v>1970797762</v>
      </c>
      <c r="D379" t="str">
        <f>VLOOKUP(C379,Planilha4!$B$1:$C$147,2,0)</f>
        <v>Carlos Eduardo Caetano Pereira</v>
      </c>
      <c r="E379" t="s">
        <v>808</v>
      </c>
      <c r="F379" t="s">
        <v>184</v>
      </c>
      <c r="G379" t="s">
        <v>12</v>
      </c>
      <c r="H379" t="s">
        <v>13</v>
      </c>
      <c r="I379" t="s">
        <v>801</v>
      </c>
      <c r="J379" t="s">
        <v>801</v>
      </c>
      <c r="K379" t="s">
        <v>806</v>
      </c>
      <c r="L379">
        <v>524.21</v>
      </c>
      <c r="M379" t="s">
        <v>51</v>
      </c>
      <c r="N379" t="s">
        <v>52</v>
      </c>
      <c r="O379" t="str">
        <f t="shared" si="10"/>
        <v>setembro</v>
      </c>
      <c r="P379">
        <f>VLOOKUP(O379,Auxiliar!A:B,2,FALSE)</f>
        <v>9</v>
      </c>
      <c r="Q379">
        <f t="shared" si="11"/>
        <v>2024</v>
      </c>
    </row>
    <row r="380" spans="1:17" x14ac:dyDescent="0.3">
      <c r="A380" t="s">
        <v>812</v>
      </c>
      <c r="B380" t="s">
        <v>34</v>
      </c>
      <c r="C380" s="3">
        <v>1970797762</v>
      </c>
      <c r="D380" t="str">
        <f>VLOOKUP(C380,Planilha4!$B$1:$C$147,2,0)</f>
        <v>Carlos Eduardo Caetano Pereira</v>
      </c>
      <c r="E380" t="s">
        <v>808</v>
      </c>
      <c r="F380" t="s">
        <v>144</v>
      </c>
      <c r="G380" t="s">
        <v>12</v>
      </c>
      <c r="H380" t="s">
        <v>13</v>
      </c>
      <c r="I380" t="s">
        <v>801</v>
      </c>
      <c r="J380" t="s">
        <v>801</v>
      </c>
      <c r="K380" t="s">
        <v>806</v>
      </c>
      <c r="L380">
        <v>862.43</v>
      </c>
      <c r="M380" t="s">
        <v>51</v>
      </c>
      <c r="N380" t="s">
        <v>52</v>
      </c>
      <c r="O380" t="str">
        <f t="shared" si="10"/>
        <v>setembro</v>
      </c>
      <c r="P380">
        <f>VLOOKUP(O380,Auxiliar!A:B,2,FALSE)</f>
        <v>9</v>
      </c>
      <c r="Q380">
        <f t="shared" si="11"/>
        <v>2024</v>
      </c>
    </row>
    <row r="381" spans="1:17" x14ac:dyDescent="0.3">
      <c r="A381" t="s">
        <v>813</v>
      </c>
      <c r="B381" t="s">
        <v>34</v>
      </c>
      <c r="C381" s="3">
        <v>1970797762</v>
      </c>
      <c r="D381" t="str">
        <f>VLOOKUP(C381,Planilha4!$B$1:$C$147,2,0)</f>
        <v>Carlos Eduardo Caetano Pereira</v>
      </c>
      <c r="E381" t="s">
        <v>808</v>
      </c>
      <c r="F381" t="s">
        <v>814</v>
      </c>
      <c r="G381" t="s">
        <v>12</v>
      </c>
      <c r="H381" t="s">
        <v>13</v>
      </c>
      <c r="I381" t="s">
        <v>801</v>
      </c>
      <c r="J381" t="s">
        <v>801</v>
      </c>
      <c r="K381" t="s">
        <v>806</v>
      </c>
      <c r="L381">
        <v>488.61</v>
      </c>
      <c r="M381" t="s">
        <v>51</v>
      </c>
      <c r="N381" t="s">
        <v>52</v>
      </c>
      <c r="O381" t="str">
        <f t="shared" si="10"/>
        <v>setembro</v>
      </c>
      <c r="P381">
        <f>VLOOKUP(O381,Auxiliar!A:B,2,FALSE)</f>
        <v>9</v>
      </c>
      <c r="Q381">
        <f t="shared" si="11"/>
        <v>2024</v>
      </c>
    </row>
    <row r="382" spans="1:17" x14ac:dyDescent="0.3">
      <c r="A382" t="s">
        <v>815</v>
      </c>
      <c r="B382" t="s">
        <v>34</v>
      </c>
      <c r="C382" s="3">
        <v>1970797762</v>
      </c>
      <c r="D382" t="str">
        <f>VLOOKUP(C382,Planilha4!$B$1:$C$147,2,0)</f>
        <v>Carlos Eduardo Caetano Pereira</v>
      </c>
      <c r="E382" t="s">
        <v>816</v>
      </c>
      <c r="F382" t="s">
        <v>500</v>
      </c>
      <c r="G382" t="s">
        <v>12</v>
      </c>
      <c r="H382" t="s">
        <v>13</v>
      </c>
      <c r="I382" t="s">
        <v>817</v>
      </c>
      <c r="J382" t="s">
        <v>817</v>
      </c>
      <c r="K382" t="s">
        <v>818</v>
      </c>
      <c r="L382">
        <v>470</v>
      </c>
      <c r="M382" t="s">
        <v>819</v>
      </c>
      <c r="N382" t="s">
        <v>820</v>
      </c>
      <c r="O382" t="str">
        <f t="shared" si="10"/>
        <v>outubro</v>
      </c>
      <c r="P382">
        <f>VLOOKUP(O382,Auxiliar!A:B,2,FALSE)</f>
        <v>10</v>
      </c>
      <c r="Q382">
        <f t="shared" si="11"/>
        <v>2024</v>
      </c>
    </row>
    <row r="383" spans="1:17" x14ac:dyDescent="0.3">
      <c r="A383" s="1"/>
      <c r="B383" s="1"/>
      <c r="C383" s="3"/>
      <c r="E383" s="1"/>
      <c r="F383" s="1"/>
      <c r="G383" s="1"/>
      <c r="H383" s="1"/>
      <c r="I383" s="1"/>
      <c r="L383" s="1"/>
      <c r="M383" s="1"/>
      <c r="N383" s="1"/>
    </row>
    <row r="384" spans="1:17" x14ac:dyDescent="0.3">
      <c r="A384" t="s">
        <v>826</v>
      </c>
      <c r="B384" t="s">
        <v>34</v>
      </c>
      <c r="C384" s="3">
        <v>1970797762</v>
      </c>
      <c r="D384" t="str">
        <f>VLOOKUP(C384,Planilha4!$B$1:$C$147,2,0)</f>
        <v>Carlos Eduardo Caetano Pereira</v>
      </c>
      <c r="E384" t="s">
        <v>808</v>
      </c>
      <c r="F384" t="s">
        <v>827</v>
      </c>
      <c r="G384" t="s">
        <v>12</v>
      </c>
      <c r="H384" t="s">
        <v>13</v>
      </c>
      <c r="I384" t="s">
        <v>801</v>
      </c>
      <c r="J384" t="s">
        <v>801</v>
      </c>
      <c r="K384" t="s">
        <v>806</v>
      </c>
      <c r="L384">
        <v>720.01</v>
      </c>
      <c r="M384" t="s">
        <v>51</v>
      </c>
      <c r="N384" t="s">
        <v>52</v>
      </c>
      <c r="O384" t="str">
        <f t="shared" si="10"/>
        <v>setembro</v>
      </c>
      <c r="P384">
        <f>VLOOKUP(O384,Auxiliar!A:B,2,FALSE)</f>
        <v>9</v>
      </c>
      <c r="Q384">
        <f t="shared" si="11"/>
        <v>2024</v>
      </c>
    </row>
    <row r="385" spans="1:17" x14ac:dyDescent="0.3">
      <c r="A385" t="s">
        <v>828</v>
      </c>
      <c r="B385" t="s">
        <v>34</v>
      </c>
      <c r="C385" s="3">
        <v>1970797762</v>
      </c>
      <c r="D385" t="str">
        <f>VLOOKUP(C385,Planilha4!$B$1:$C$147,2,0)</f>
        <v>Carlos Eduardo Caetano Pereira</v>
      </c>
      <c r="E385" t="s">
        <v>808</v>
      </c>
      <c r="F385" t="s">
        <v>830</v>
      </c>
      <c r="G385" t="s">
        <v>12</v>
      </c>
      <c r="H385" t="s">
        <v>13</v>
      </c>
      <c r="I385" t="s">
        <v>801</v>
      </c>
      <c r="J385" t="s">
        <v>801</v>
      </c>
      <c r="K385" t="s">
        <v>806</v>
      </c>
      <c r="L385">
        <v>646.61</v>
      </c>
      <c r="M385" t="s">
        <v>51</v>
      </c>
      <c r="N385" t="s">
        <v>52</v>
      </c>
      <c r="O385" t="str">
        <f t="shared" ref="O385:O448" si="12">TEXT(J385,"mmmm")</f>
        <v>setembro</v>
      </c>
      <c r="P385">
        <f>VLOOKUP(O385,Auxiliar!A:B,2,FALSE)</f>
        <v>9</v>
      </c>
      <c r="Q385">
        <f t="shared" si="11"/>
        <v>2024</v>
      </c>
    </row>
    <row r="386" spans="1:17" x14ac:dyDescent="0.3">
      <c r="A386" t="s">
        <v>831</v>
      </c>
      <c r="B386" t="s">
        <v>34</v>
      </c>
      <c r="C386" s="3">
        <v>1970797762</v>
      </c>
      <c r="D386" t="str">
        <f>VLOOKUP(C386,Planilha4!$B$1:$C$147,2,0)</f>
        <v>Carlos Eduardo Caetano Pereira</v>
      </c>
      <c r="E386" t="s">
        <v>833</v>
      </c>
      <c r="F386" t="s">
        <v>834</v>
      </c>
      <c r="G386" t="s">
        <v>12</v>
      </c>
      <c r="H386" t="s">
        <v>13</v>
      </c>
      <c r="I386" t="s">
        <v>801</v>
      </c>
      <c r="J386" t="s">
        <v>801</v>
      </c>
      <c r="K386" t="s">
        <v>806</v>
      </c>
      <c r="L386">
        <v>1157</v>
      </c>
      <c r="M386" t="s">
        <v>51</v>
      </c>
      <c r="N386" t="s">
        <v>52</v>
      </c>
      <c r="O386" t="str">
        <f t="shared" si="12"/>
        <v>setembro</v>
      </c>
      <c r="P386">
        <f>VLOOKUP(O386,Auxiliar!A:B,2,FALSE)</f>
        <v>9</v>
      </c>
      <c r="Q386">
        <f t="shared" si="11"/>
        <v>2024</v>
      </c>
    </row>
    <row r="387" spans="1:17" x14ac:dyDescent="0.3">
      <c r="A387" t="s">
        <v>825</v>
      </c>
      <c r="B387" t="s">
        <v>34</v>
      </c>
      <c r="C387" s="3">
        <v>1970797762</v>
      </c>
      <c r="D387" t="str">
        <f>VLOOKUP(C387,Planilha4!$B$1:$C$147,2,0)</f>
        <v>Carlos Eduardo Caetano Pereira</v>
      </c>
      <c r="E387" t="s">
        <v>808</v>
      </c>
      <c r="F387" t="s">
        <v>391</v>
      </c>
      <c r="G387" t="s">
        <v>12</v>
      </c>
      <c r="H387" t="s">
        <v>13</v>
      </c>
      <c r="I387" t="s">
        <v>801</v>
      </c>
      <c r="J387" t="s">
        <v>801</v>
      </c>
      <c r="K387" t="s">
        <v>806</v>
      </c>
      <c r="L387">
        <v>978.11</v>
      </c>
      <c r="M387" t="s">
        <v>51</v>
      </c>
      <c r="N387" t="s">
        <v>52</v>
      </c>
      <c r="O387" t="str">
        <f t="shared" si="12"/>
        <v>setembro</v>
      </c>
      <c r="P387">
        <f>VLOOKUP(O387,Auxiliar!A:B,2,FALSE)</f>
        <v>9</v>
      </c>
      <c r="Q387">
        <f t="shared" ref="Q387:Q450" si="13">YEAR(J387)</f>
        <v>2024</v>
      </c>
    </row>
    <row r="388" spans="1:17" x14ac:dyDescent="0.3">
      <c r="A388" t="s">
        <v>821</v>
      </c>
      <c r="B388" t="s">
        <v>34</v>
      </c>
      <c r="C388" s="3">
        <v>1970797762</v>
      </c>
      <c r="D388" t="str">
        <f>VLOOKUP(C388,Planilha4!$B$1:$C$147,2,0)</f>
        <v>Carlos Eduardo Caetano Pereira</v>
      </c>
      <c r="E388" t="s">
        <v>822</v>
      </c>
      <c r="F388" t="s">
        <v>823</v>
      </c>
      <c r="G388" t="s">
        <v>12</v>
      </c>
      <c r="H388" t="s">
        <v>13</v>
      </c>
      <c r="I388" t="s">
        <v>806</v>
      </c>
      <c r="J388" t="s">
        <v>806</v>
      </c>
      <c r="K388" t="s">
        <v>835</v>
      </c>
      <c r="L388">
        <v>1100</v>
      </c>
      <c r="M388" t="s">
        <v>836</v>
      </c>
      <c r="N388" t="s">
        <v>837</v>
      </c>
      <c r="O388" t="str">
        <f t="shared" si="12"/>
        <v>setembro</v>
      </c>
      <c r="P388">
        <f>VLOOKUP(O388,Auxiliar!A:B,2,FALSE)</f>
        <v>9</v>
      </c>
      <c r="Q388">
        <f t="shared" si="13"/>
        <v>2024</v>
      </c>
    </row>
    <row r="389" spans="1:17" x14ac:dyDescent="0.3">
      <c r="A389" t="s">
        <v>838</v>
      </c>
      <c r="B389" t="s">
        <v>34</v>
      </c>
      <c r="C389" s="3">
        <v>1970797762</v>
      </c>
      <c r="D389" t="str">
        <f>VLOOKUP(C389,Planilha4!$B$1:$C$147,2,0)</f>
        <v>Carlos Eduardo Caetano Pereira</v>
      </c>
      <c r="E389" t="s">
        <v>808</v>
      </c>
      <c r="F389" t="s">
        <v>839</v>
      </c>
      <c r="G389" t="s">
        <v>12</v>
      </c>
      <c r="H389" t="s">
        <v>13</v>
      </c>
      <c r="I389" t="s">
        <v>840</v>
      </c>
      <c r="J389" t="s">
        <v>840</v>
      </c>
      <c r="K389" t="s">
        <v>841</v>
      </c>
      <c r="L389">
        <v>488.61</v>
      </c>
      <c r="M389" t="s">
        <v>51</v>
      </c>
      <c r="N389" t="s">
        <v>52</v>
      </c>
      <c r="O389" t="str">
        <f t="shared" si="12"/>
        <v>setembro</v>
      </c>
      <c r="P389">
        <f>VLOOKUP(O389,Auxiliar!A:B,2,FALSE)</f>
        <v>9</v>
      </c>
      <c r="Q389">
        <f t="shared" si="13"/>
        <v>2024</v>
      </c>
    </row>
    <row r="390" spans="1:17" x14ac:dyDescent="0.3">
      <c r="A390" t="s">
        <v>842</v>
      </c>
      <c r="B390" t="s">
        <v>34</v>
      </c>
      <c r="C390" s="3">
        <v>1970797762</v>
      </c>
      <c r="D390" t="str">
        <f>VLOOKUP(C390,Planilha4!$B$1:$C$147,2,0)</f>
        <v>Carlos Eduardo Caetano Pereira</v>
      </c>
      <c r="E390" t="s">
        <v>717</v>
      </c>
      <c r="F390" t="s">
        <v>843</v>
      </c>
      <c r="G390" t="s">
        <v>12</v>
      </c>
      <c r="H390" t="s">
        <v>13</v>
      </c>
      <c r="I390" t="s">
        <v>840</v>
      </c>
      <c r="J390" t="s">
        <v>840</v>
      </c>
      <c r="K390" t="s">
        <v>841</v>
      </c>
      <c r="L390">
        <v>613.21</v>
      </c>
      <c r="M390" t="s">
        <v>51</v>
      </c>
      <c r="N390" t="s">
        <v>52</v>
      </c>
      <c r="O390" t="str">
        <f t="shared" si="12"/>
        <v>setembro</v>
      </c>
      <c r="P390">
        <f>VLOOKUP(O390,Auxiliar!A:B,2,FALSE)</f>
        <v>9</v>
      </c>
      <c r="Q390">
        <f t="shared" si="13"/>
        <v>2024</v>
      </c>
    </row>
    <row r="391" spans="1:17" x14ac:dyDescent="0.3">
      <c r="A391" t="s">
        <v>844</v>
      </c>
      <c r="B391" t="s">
        <v>34</v>
      </c>
      <c r="C391" s="3">
        <v>1970797762</v>
      </c>
      <c r="D391" t="str">
        <f>VLOOKUP(C391,Planilha4!$B$1:$C$147,2,0)</f>
        <v>Carlos Eduardo Caetano Pereira</v>
      </c>
      <c r="E391" t="s">
        <v>808</v>
      </c>
      <c r="F391" t="s">
        <v>845</v>
      </c>
      <c r="G391" t="s">
        <v>12</v>
      </c>
      <c r="H391" t="s">
        <v>13</v>
      </c>
      <c r="I391" t="s">
        <v>840</v>
      </c>
      <c r="J391" t="s">
        <v>840</v>
      </c>
      <c r="K391" t="s">
        <v>841</v>
      </c>
      <c r="L391">
        <v>488.61</v>
      </c>
      <c r="M391" t="s">
        <v>51</v>
      </c>
      <c r="N391" t="s">
        <v>52</v>
      </c>
      <c r="O391" t="str">
        <f t="shared" si="12"/>
        <v>setembro</v>
      </c>
      <c r="P391">
        <f>VLOOKUP(O391,Auxiliar!A:B,2,FALSE)</f>
        <v>9</v>
      </c>
      <c r="Q391">
        <f t="shared" si="13"/>
        <v>2024</v>
      </c>
    </row>
    <row r="392" spans="1:17" x14ac:dyDescent="0.3">
      <c r="A392" t="s">
        <v>846</v>
      </c>
      <c r="B392" t="s">
        <v>34</v>
      </c>
      <c r="C392" s="3">
        <v>1970797762</v>
      </c>
      <c r="D392" t="str">
        <f>VLOOKUP(C392,Planilha4!$B$1:$C$147,2,0)</f>
        <v>Carlos Eduardo Caetano Pereira</v>
      </c>
      <c r="E392" t="s">
        <v>847</v>
      </c>
      <c r="F392" t="s">
        <v>848</v>
      </c>
      <c r="G392" t="s">
        <v>12</v>
      </c>
      <c r="H392" t="s">
        <v>13</v>
      </c>
      <c r="I392" t="s">
        <v>849</v>
      </c>
      <c r="J392" t="s">
        <v>849</v>
      </c>
      <c r="K392" t="s">
        <v>850</v>
      </c>
      <c r="L392">
        <v>675</v>
      </c>
      <c r="M392" t="s">
        <v>851</v>
      </c>
      <c r="N392" t="s">
        <v>852</v>
      </c>
      <c r="O392" t="str">
        <f t="shared" si="12"/>
        <v>outubro</v>
      </c>
      <c r="P392">
        <f>VLOOKUP(O392,Auxiliar!A:B,2,FALSE)</f>
        <v>10</v>
      </c>
      <c r="Q392">
        <f t="shared" si="13"/>
        <v>2024</v>
      </c>
    </row>
    <row r="393" spans="1:17" x14ac:dyDescent="0.3">
      <c r="A393" s="1"/>
      <c r="B393" s="1"/>
      <c r="C393" s="3"/>
      <c r="E393" s="1"/>
      <c r="F393" s="1"/>
      <c r="G393" s="1"/>
      <c r="H393" s="1"/>
      <c r="I393" s="1"/>
      <c r="L393" s="1"/>
      <c r="M393" s="1"/>
      <c r="N393" s="1"/>
    </row>
    <row r="394" spans="1:17" x14ac:dyDescent="0.3">
      <c r="A394" t="s">
        <v>856</v>
      </c>
      <c r="B394" t="s">
        <v>34</v>
      </c>
      <c r="C394" s="3">
        <v>1970797762</v>
      </c>
      <c r="D394" t="str">
        <f>VLOOKUP(C394,Planilha4!$B$1:$C$147,2,0)</f>
        <v>Carlos Eduardo Caetano Pereira</v>
      </c>
      <c r="E394" t="s">
        <v>857</v>
      </c>
      <c r="F394" t="s">
        <v>679</v>
      </c>
      <c r="G394" t="s">
        <v>12</v>
      </c>
      <c r="H394" t="s">
        <v>13</v>
      </c>
      <c r="I394" t="s">
        <v>270</v>
      </c>
      <c r="J394" t="s">
        <v>271</v>
      </c>
      <c r="K394" t="s">
        <v>270</v>
      </c>
      <c r="L394">
        <v>580</v>
      </c>
      <c r="M394" t="s">
        <v>296</v>
      </c>
      <c r="N394" t="s">
        <v>297</v>
      </c>
      <c r="O394" t="str">
        <f t="shared" si="12"/>
        <v>dezembro</v>
      </c>
      <c r="P394">
        <f>VLOOKUP(O394,Auxiliar!A:B,2,FALSE)</f>
        <v>12</v>
      </c>
      <c r="Q394">
        <f t="shared" si="13"/>
        <v>2024</v>
      </c>
    </row>
    <row r="395" spans="1:17" x14ac:dyDescent="0.3">
      <c r="A395" s="1"/>
      <c r="B395" s="1"/>
      <c r="C395" s="3"/>
      <c r="E395" s="1"/>
      <c r="F395" s="1"/>
      <c r="G395" s="1"/>
      <c r="H395" s="1"/>
      <c r="I395" s="1"/>
      <c r="L395" s="1"/>
      <c r="M395" s="1"/>
      <c r="N395" s="1"/>
    </row>
    <row r="396" spans="1:17" x14ac:dyDescent="0.3">
      <c r="A396" t="s">
        <v>864</v>
      </c>
      <c r="B396" t="s">
        <v>34</v>
      </c>
      <c r="C396" s="3">
        <v>1970797762</v>
      </c>
      <c r="D396" t="str">
        <f>VLOOKUP(C396,Planilha4!$B$1:$C$147,2,0)</f>
        <v>Carlos Eduardo Caetano Pereira</v>
      </c>
      <c r="E396" t="s">
        <v>865</v>
      </c>
      <c r="F396" t="s">
        <v>866</v>
      </c>
      <c r="G396" t="s">
        <v>12</v>
      </c>
      <c r="H396" t="s">
        <v>13</v>
      </c>
      <c r="I396" t="s">
        <v>522</v>
      </c>
      <c r="J396" t="s">
        <v>522</v>
      </c>
      <c r="K396" t="s">
        <v>271</v>
      </c>
      <c r="L396">
        <v>150</v>
      </c>
      <c r="M396" t="s">
        <v>867</v>
      </c>
      <c r="N396" t="s">
        <v>868</v>
      </c>
      <c r="O396" t="str">
        <f t="shared" si="12"/>
        <v>novembro</v>
      </c>
      <c r="P396">
        <f>VLOOKUP(O396,Auxiliar!A:B,2,FALSE)</f>
        <v>11</v>
      </c>
      <c r="Q396">
        <f t="shared" si="13"/>
        <v>2024</v>
      </c>
    </row>
    <row r="397" spans="1:17" x14ac:dyDescent="0.3">
      <c r="A397" t="s">
        <v>853</v>
      </c>
      <c r="B397" t="s">
        <v>34</v>
      </c>
      <c r="C397" s="3">
        <v>1970797762</v>
      </c>
      <c r="D397" t="str">
        <f>VLOOKUP(C397,Planilha4!$B$1:$C$147,2,0)</f>
        <v>Carlos Eduardo Caetano Pereira</v>
      </c>
      <c r="E397" t="s">
        <v>854</v>
      </c>
      <c r="F397" t="s">
        <v>740</v>
      </c>
      <c r="G397" t="s">
        <v>12</v>
      </c>
      <c r="H397" t="s">
        <v>13</v>
      </c>
      <c r="I397" t="s">
        <v>818</v>
      </c>
      <c r="J397" t="s">
        <v>818</v>
      </c>
      <c r="K397" t="s">
        <v>869</v>
      </c>
      <c r="L397">
        <v>300</v>
      </c>
      <c r="M397" t="s">
        <v>288</v>
      </c>
      <c r="N397" t="s">
        <v>855</v>
      </c>
      <c r="O397" t="str">
        <f t="shared" si="12"/>
        <v>outubro</v>
      </c>
      <c r="P397">
        <f>VLOOKUP(O397,Auxiliar!A:B,2,FALSE)</f>
        <v>10</v>
      </c>
      <c r="Q397">
        <f t="shared" si="13"/>
        <v>2024</v>
      </c>
    </row>
    <row r="398" spans="1:17" x14ac:dyDescent="0.3">
      <c r="A398" t="s">
        <v>870</v>
      </c>
      <c r="B398" t="s">
        <v>34</v>
      </c>
      <c r="C398" s="3">
        <v>1970797762</v>
      </c>
      <c r="D398" t="str">
        <f>VLOOKUP(C398,Planilha4!$B$1:$C$147,2,0)</f>
        <v>Carlos Eduardo Caetano Pereira</v>
      </c>
      <c r="E398" t="s">
        <v>871</v>
      </c>
      <c r="F398" t="s">
        <v>872</v>
      </c>
      <c r="G398" t="s">
        <v>12</v>
      </c>
      <c r="H398" t="s">
        <v>13</v>
      </c>
      <c r="I398" t="s">
        <v>849</v>
      </c>
      <c r="J398" t="s">
        <v>869</v>
      </c>
      <c r="K398" t="s">
        <v>849</v>
      </c>
      <c r="L398">
        <v>350</v>
      </c>
      <c r="M398" t="s">
        <v>873</v>
      </c>
      <c r="N398" t="s">
        <v>874</v>
      </c>
      <c r="O398" t="str">
        <f t="shared" si="12"/>
        <v>outubro</v>
      </c>
      <c r="P398">
        <f>VLOOKUP(O398,Auxiliar!A:B,2,FALSE)</f>
        <v>10</v>
      </c>
      <c r="Q398">
        <f t="shared" si="13"/>
        <v>2024</v>
      </c>
    </row>
    <row r="399" spans="1:17" x14ac:dyDescent="0.3">
      <c r="A399" t="s">
        <v>875</v>
      </c>
      <c r="B399" t="s">
        <v>34</v>
      </c>
      <c r="C399" s="3">
        <v>1970797762</v>
      </c>
      <c r="D399" t="str">
        <f>VLOOKUP(C399,Planilha4!$B$1:$C$147,2,0)</f>
        <v>Carlos Eduardo Caetano Pereira</v>
      </c>
      <c r="E399" t="s">
        <v>876</v>
      </c>
      <c r="F399" t="s">
        <v>877</v>
      </c>
      <c r="G399" t="s">
        <v>12</v>
      </c>
      <c r="H399" t="s">
        <v>13</v>
      </c>
      <c r="I399" t="s">
        <v>869</v>
      </c>
      <c r="J399" t="s">
        <v>869</v>
      </c>
      <c r="K399" t="s">
        <v>849</v>
      </c>
      <c r="L399">
        <v>324.85000000000002</v>
      </c>
      <c r="M399" t="s">
        <v>51</v>
      </c>
      <c r="N399" t="s">
        <v>52</v>
      </c>
      <c r="O399" t="str">
        <f t="shared" si="12"/>
        <v>outubro</v>
      </c>
      <c r="P399">
        <f>VLOOKUP(O399,Auxiliar!A:B,2,FALSE)</f>
        <v>10</v>
      </c>
      <c r="Q399">
        <f t="shared" si="13"/>
        <v>2024</v>
      </c>
    </row>
    <row r="400" spans="1:17" x14ac:dyDescent="0.3">
      <c r="A400" t="s">
        <v>878</v>
      </c>
      <c r="B400" t="s">
        <v>34</v>
      </c>
      <c r="C400" s="3">
        <v>1970797762</v>
      </c>
      <c r="D400" t="str">
        <f>VLOOKUP(C400,Planilha4!$B$1:$C$147,2,0)</f>
        <v>Carlos Eduardo Caetano Pereira</v>
      </c>
      <c r="E400" t="s">
        <v>665</v>
      </c>
      <c r="F400" t="s">
        <v>879</v>
      </c>
      <c r="G400" t="s">
        <v>12</v>
      </c>
      <c r="H400" t="s">
        <v>13</v>
      </c>
      <c r="I400" t="s">
        <v>756</v>
      </c>
      <c r="J400" t="s">
        <v>756</v>
      </c>
      <c r="K400" t="s">
        <v>655</v>
      </c>
      <c r="L400">
        <v>355.91</v>
      </c>
      <c r="M400" t="s">
        <v>51</v>
      </c>
      <c r="N400" t="s">
        <v>52</v>
      </c>
      <c r="O400" t="str">
        <f t="shared" si="12"/>
        <v>novembro</v>
      </c>
      <c r="P400">
        <f>VLOOKUP(O400,Auxiliar!A:B,2,FALSE)</f>
        <v>11</v>
      </c>
      <c r="Q400">
        <f t="shared" si="13"/>
        <v>2024</v>
      </c>
    </row>
    <row r="401" spans="1:17" x14ac:dyDescent="0.3">
      <c r="A401" t="s">
        <v>880</v>
      </c>
      <c r="B401" t="s">
        <v>34</v>
      </c>
      <c r="C401" s="3">
        <v>1970797762</v>
      </c>
      <c r="D401" t="str">
        <f>VLOOKUP(C401,Planilha4!$B$1:$C$147,2,0)</f>
        <v>Carlos Eduardo Caetano Pereira</v>
      </c>
      <c r="E401" t="s">
        <v>882</v>
      </c>
      <c r="F401" t="s">
        <v>883</v>
      </c>
      <c r="G401" t="s">
        <v>12</v>
      </c>
      <c r="H401" t="s">
        <v>13</v>
      </c>
      <c r="I401" t="s">
        <v>654</v>
      </c>
      <c r="J401" t="s">
        <v>655</v>
      </c>
      <c r="K401" t="s">
        <v>654</v>
      </c>
      <c r="L401">
        <v>600</v>
      </c>
      <c r="M401" t="s">
        <v>884</v>
      </c>
      <c r="N401" t="s">
        <v>885</v>
      </c>
      <c r="O401" t="str">
        <f t="shared" si="12"/>
        <v>novembro</v>
      </c>
      <c r="P401">
        <f>VLOOKUP(O401,Auxiliar!A:B,2,FALSE)</f>
        <v>11</v>
      </c>
      <c r="Q401">
        <f t="shared" si="13"/>
        <v>2024</v>
      </c>
    </row>
    <row r="402" spans="1:17" x14ac:dyDescent="0.3">
      <c r="A402" t="s">
        <v>887</v>
      </c>
      <c r="B402" t="s">
        <v>34</v>
      </c>
      <c r="C402" s="3">
        <v>1970797762</v>
      </c>
      <c r="D402" t="str">
        <f>VLOOKUP(C402,Planilha4!$B$1:$C$147,2,0)</f>
        <v>Carlos Eduardo Caetano Pereira</v>
      </c>
      <c r="E402" t="s">
        <v>687</v>
      </c>
      <c r="F402" t="s">
        <v>888</v>
      </c>
      <c r="G402" t="s">
        <v>12</v>
      </c>
      <c r="H402" t="s">
        <v>13</v>
      </c>
      <c r="I402" t="s">
        <v>889</v>
      </c>
      <c r="J402" t="s">
        <v>890</v>
      </c>
      <c r="K402" t="s">
        <v>889</v>
      </c>
      <c r="L402">
        <v>600</v>
      </c>
      <c r="M402" t="s">
        <v>891</v>
      </c>
      <c r="N402" t="s">
        <v>892</v>
      </c>
      <c r="O402" t="str">
        <f t="shared" si="12"/>
        <v>outubro</v>
      </c>
      <c r="P402">
        <f>VLOOKUP(O402,Auxiliar!A:B,2,FALSE)</f>
        <v>10</v>
      </c>
      <c r="Q402">
        <f t="shared" si="13"/>
        <v>2024</v>
      </c>
    </row>
    <row r="403" spans="1:17" x14ac:dyDescent="0.3">
      <c r="A403" t="s">
        <v>858</v>
      </c>
      <c r="B403" t="s">
        <v>34</v>
      </c>
      <c r="C403" s="3">
        <v>1970797762</v>
      </c>
      <c r="D403" t="str">
        <f>VLOOKUP(C403,Planilha4!$B$1:$C$147,2,0)</f>
        <v>Carlos Eduardo Caetano Pereira</v>
      </c>
      <c r="E403" t="s">
        <v>859</v>
      </c>
      <c r="F403" t="s">
        <v>860</v>
      </c>
      <c r="G403" t="s">
        <v>12</v>
      </c>
      <c r="H403" t="s">
        <v>13</v>
      </c>
      <c r="I403" t="s">
        <v>152</v>
      </c>
      <c r="J403" t="s">
        <v>893</v>
      </c>
      <c r="K403" t="s">
        <v>667</v>
      </c>
      <c r="L403">
        <v>345</v>
      </c>
      <c r="M403" t="s">
        <v>861</v>
      </c>
      <c r="N403" t="s">
        <v>862</v>
      </c>
      <c r="O403" t="str">
        <f t="shared" si="12"/>
        <v>novembro</v>
      </c>
      <c r="P403">
        <f>VLOOKUP(O403,Auxiliar!A:B,2,FALSE)</f>
        <v>11</v>
      </c>
      <c r="Q403">
        <f t="shared" si="13"/>
        <v>2024</v>
      </c>
    </row>
    <row r="404" spans="1:17" x14ac:dyDescent="0.3">
      <c r="A404" t="s">
        <v>898</v>
      </c>
      <c r="B404" t="s">
        <v>34</v>
      </c>
      <c r="C404" s="3">
        <v>1970797762</v>
      </c>
      <c r="D404" t="str">
        <f>VLOOKUP(C404,Planilha4!$B$1:$C$147,2,0)</f>
        <v>Carlos Eduardo Caetano Pereira</v>
      </c>
      <c r="E404" t="s">
        <v>899</v>
      </c>
      <c r="F404" t="s">
        <v>900</v>
      </c>
      <c r="G404" t="s">
        <v>12</v>
      </c>
      <c r="H404" t="s">
        <v>13</v>
      </c>
      <c r="I404" t="s">
        <v>901</v>
      </c>
      <c r="J404" t="s">
        <v>901</v>
      </c>
      <c r="K404" t="s">
        <v>902</v>
      </c>
      <c r="L404">
        <v>942.93</v>
      </c>
      <c r="M404" t="s">
        <v>51</v>
      </c>
      <c r="N404" t="s">
        <v>52</v>
      </c>
      <c r="O404" t="str">
        <f t="shared" si="12"/>
        <v>outubro</v>
      </c>
      <c r="P404">
        <f>VLOOKUP(O404,Auxiliar!A:B,2,FALSE)</f>
        <v>10</v>
      </c>
      <c r="Q404">
        <f t="shared" si="13"/>
        <v>2024</v>
      </c>
    </row>
    <row r="405" spans="1:17" x14ac:dyDescent="0.3">
      <c r="A405" t="s">
        <v>903</v>
      </c>
      <c r="B405" t="s">
        <v>34</v>
      </c>
      <c r="C405" s="3">
        <v>1970797762</v>
      </c>
      <c r="D405" t="str">
        <f>VLOOKUP(C405,Planilha4!$B$1:$C$147,2,0)</f>
        <v>Carlos Eduardo Caetano Pereira</v>
      </c>
      <c r="E405" t="s">
        <v>904</v>
      </c>
      <c r="F405" t="s">
        <v>427</v>
      </c>
      <c r="G405" t="s">
        <v>85</v>
      </c>
      <c r="H405" t="s">
        <v>13</v>
      </c>
      <c r="I405" t="s">
        <v>905</v>
      </c>
      <c r="J405" t="s">
        <v>902</v>
      </c>
      <c r="K405" t="s">
        <v>905</v>
      </c>
      <c r="L405">
        <v>444</v>
      </c>
      <c r="M405" t="s">
        <v>906</v>
      </c>
      <c r="N405" t="s">
        <v>907</v>
      </c>
      <c r="O405" t="str">
        <f t="shared" si="12"/>
        <v>outubro</v>
      </c>
      <c r="P405">
        <f>VLOOKUP(O405,Auxiliar!A:B,2,FALSE)</f>
        <v>10</v>
      </c>
      <c r="Q405">
        <f t="shared" si="13"/>
        <v>2024</v>
      </c>
    </row>
    <row r="406" spans="1:17" x14ac:dyDescent="0.3">
      <c r="A406" t="s">
        <v>908</v>
      </c>
      <c r="B406" t="s">
        <v>34</v>
      </c>
      <c r="C406" s="3">
        <v>1970797762</v>
      </c>
      <c r="D406" t="str">
        <f>VLOOKUP(C406,Planilha4!$B$1:$C$147,2,0)</f>
        <v>Carlos Eduardo Caetano Pereira</v>
      </c>
      <c r="E406" t="s">
        <v>909</v>
      </c>
      <c r="F406" t="s">
        <v>740</v>
      </c>
      <c r="G406" t="s">
        <v>12</v>
      </c>
      <c r="H406" t="s">
        <v>13</v>
      </c>
      <c r="I406" t="s">
        <v>910</v>
      </c>
      <c r="J406" t="s">
        <v>905</v>
      </c>
      <c r="K406" t="s">
        <v>911</v>
      </c>
      <c r="L406">
        <v>320</v>
      </c>
      <c r="M406" t="s">
        <v>912</v>
      </c>
      <c r="N406" t="s">
        <v>913</v>
      </c>
      <c r="O406" t="str">
        <f t="shared" si="12"/>
        <v>outubro</v>
      </c>
      <c r="P406">
        <f>VLOOKUP(O406,Auxiliar!A:B,2,FALSE)</f>
        <v>10</v>
      </c>
      <c r="Q406">
        <f t="shared" si="13"/>
        <v>2024</v>
      </c>
    </row>
    <row r="407" spans="1:17" x14ac:dyDescent="0.3">
      <c r="A407" t="s">
        <v>914</v>
      </c>
      <c r="B407" t="s">
        <v>34</v>
      </c>
      <c r="C407" s="3">
        <v>1970797762</v>
      </c>
      <c r="D407" t="str">
        <f>VLOOKUP(C407,Planilha4!$B$1:$C$147,2,0)</f>
        <v>Carlos Eduardo Caetano Pereira</v>
      </c>
      <c r="E407" t="s">
        <v>915</v>
      </c>
      <c r="F407" t="s">
        <v>370</v>
      </c>
      <c r="G407" t="s">
        <v>12</v>
      </c>
      <c r="H407" t="s">
        <v>13</v>
      </c>
      <c r="I407" t="s">
        <v>911</v>
      </c>
      <c r="J407" t="s">
        <v>911</v>
      </c>
      <c r="K407" t="s">
        <v>910</v>
      </c>
      <c r="L407">
        <v>274.12</v>
      </c>
      <c r="M407" t="s">
        <v>51</v>
      </c>
      <c r="N407" t="s">
        <v>52</v>
      </c>
      <c r="O407" t="str">
        <f t="shared" si="12"/>
        <v>outubro</v>
      </c>
      <c r="P407">
        <f>VLOOKUP(O407,Auxiliar!A:B,2,FALSE)</f>
        <v>10</v>
      </c>
      <c r="Q407">
        <f t="shared" si="13"/>
        <v>2024</v>
      </c>
    </row>
    <row r="408" spans="1:17" x14ac:dyDescent="0.3">
      <c r="A408" t="s">
        <v>916</v>
      </c>
      <c r="B408" t="s">
        <v>34</v>
      </c>
      <c r="C408" s="3">
        <v>1970797762</v>
      </c>
      <c r="D408" t="str">
        <f>VLOOKUP(C408,Planilha4!$B$1:$C$147,2,0)</f>
        <v>Carlos Eduardo Caetano Pereira</v>
      </c>
      <c r="E408" t="s">
        <v>917</v>
      </c>
      <c r="F408" t="s">
        <v>918</v>
      </c>
      <c r="G408" t="s">
        <v>12</v>
      </c>
      <c r="H408" t="s">
        <v>13</v>
      </c>
      <c r="I408" t="s">
        <v>919</v>
      </c>
      <c r="J408" t="s">
        <v>920</v>
      </c>
      <c r="K408" t="s">
        <v>919</v>
      </c>
      <c r="L408">
        <v>340</v>
      </c>
      <c r="M408" t="s">
        <v>921</v>
      </c>
      <c r="N408" t="s">
        <v>922</v>
      </c>
      <c r="O408" t="str">
        <f t="shared" si="12"/>
        <v>outubro</v>
      </c>
      <c r="P408">
        <f>VLOOKUP(O408,Auxiliar!A:B,2,FALSE)</f>
        <v>10</v>
      </c>
      <c r="Q408">
        <f t="shared" si="13"/>
        <v>2024</v>
      </c>
    </row>
    <row r="409" spans="1:17" x14ac:dyDescent="0.3">
      <c r="A409" t="s">
        <v>923</v>
      </c>
      <c r="B409" t="s">
        <v>34</v>
      </c>
      <c r="C409" s="3">
        <v>1970797762</v>
      </c>
      <c r="D409" t="str">
        <f>VLOOKUP(C409,Planilha4!$B$1:$C$147,2,0)</f>
        <v>Carlos Eduardo Caetano Pereira</v>
      </c>
      <c r="E409" t="s">
        <v>924</v>
      </c>
      <c r="F409" t="s">
        <v>92</v>
      </c>
      <c r="G409" t="s">
        <v>12</v>
      </c>
      <c r="H409" t="s">
        <v>13</v>
      </c>
      <c r="I409" t="s">
        <v>920</v>
      </c>
      <c r="J409" t="s">
        <v>910</v>
      </c>
      <c r="K409" t="s">
        <v>920</v>
      </c>
      <c r="L409">
        <v>830</v>
      </c>
      <c r="M409" t="s">
        <v>925</v>
      </c>
      <c r="N409" t="s">
        <v>926</v>
      </c>
      <c r="O409" t="str">
        <f t="shared" si="12"/>
        <v>outubro</v>
      </c>
      <c r="P409">
        <f>VLOOKUP(O409,Auxiliar!A:B,2,FALSE)</f>
        <v>10</v>
      </c>
      <c r="Q409">
        <f t="shared" si="13"/>
        <v>2024</v>
      </c>
    </row>
    <row r="410" spans="1:17" x14ac:dyDescent="0.3">
      <c r="A410" t="s">
        <v>927</v>
      </c>
      <c r="B410" t="s">
        <v>34</v>
      </c>
      <c r="C410" s="3">
        <v>1970797762</v>
      </c>
      <c r="D410" t="str">
        <f>VLOOKUP(C410,Planilha4!$B$1:$C$147,2,0)</f>
        <v>Carlos Eduardo Caetano Pereira</v>
      </c>
      <c r="E410" t="s">
        <v>928</v>
      </c>
      <c r="F410" t="s">
        <v>866</v>
      </c>
      <c r="G410" t="s">
        <v>12</v>
      </c>
      <c r="H410" t="s">
        <v>13</v>
      </c>
      <c r="I410" t="s">
        <v>929</v>
      </c>
      <c r="J410" t="s">
        <v>920</v>
      </c>
      <c r="K410" t="s">
        <v>919</v>
      </c>
      <c r="L410">
        <v>200</v>
      </c>
      <c r="M410" t="s">
        <v>930</v>
      </c>
      <c r="N410" t="s">
        <v>931</v>
      </c>
      <c r="O410" t="str">
        <f t="shared" si="12"/>
        <v>outubro</v>
      </c>
      <c r="P410">
        <f>VLOOKUP(O410,Auxiliar!A:B,2,FALSE)</f>
        <v>10</v>
      </c>
      <c r="Q410">
        <f t="shared" si="13"/>
        <v>2024</v>
      </c>
    </row>
    <row r="411" spans="1:17" x14ac:dyDescent="0.3">
      <c r="A411" t="s">
        <v>927</v>
      </c>
      <c r="B411" t="s">
        <v>34</v>
      </c>
      <c r="C411" s="3">
        <v>1970797762</v>
      </c>
      <c r="D411" t="str">
        <f>VLOOKUP(C411,Planilha4!$B$1:$C$147,2,0)</f>
        <v>Carlos Eduardo Caetano Pereira</v>
      </c>
      <c r="E411" t="s">
        <v>928</v>
      </c>
      <c r="F411" t="s">
        <v>866</v>
      </c>
      <c r="G411" t="s">
        <v>12</v>
      </c>
      <c r="H411" t="s">
        <v>13</v>
      </c>
      <c r="I411" t="s">
        <v>929</v>
      </c>
      <c r="J411" t="s">
        <v>919</v>
      </c>
      <c r="K411" t="s">
        <v>932</v>
      </c>
      <c r="L411">
        <v>200</v>
      </c>
      <c r="M411" t="s">
        <v>933</v>
      </c>
      <c r="N411" t="s">
        <v>934</v>
      </c>
      <c r="O411" t="str">
        <f t="shared" si="12"/>
        <v>outubro</v>
      </c>
      <c r="P411">
        <f>VLOOKUP(O411,Auxiliar!A:B,2,FALSE)</f>
        <v>10</v>
      </c>
      <c r="Q411">
        <f t="shared" si="13"/>
        <v>2024</v>
      </c>
    </row>
    <row r="412" spans="1:17" x14ac:dyDescent="0.3">
      <c r="A412" t="s">
        <v>935</v>
      </c>
      <c r="B412" t="s">
        <v>34</v>
      </c>
      <c r="C412" s="3">
        <v>1970797762</v>
      </c>
      <c r="D412" t="str">
        <f>VLOOKUP(C412,Planilha4!$B$1:$C$147,2,0)</f>
        <v>Carlos Eduardo Caetano Pereira</v>
      </c>
      <c r="E412" t="s">
        <v>936</v>
      </c>
      <c r="F412" t="s">
        <v>937</v>
      </c>
      <c r="G412" t="s">
        <v>12</v>
      </c>
      <c r="H412" t="s">
        <v>13</v>
      </c>
      <c r="I412" t="s">
        <v>919</v>
      </c>
      <c r="J412" t="s">
        <v>919</v>
      </c>
      <c r="K412" t="s">
        <v>932</v>
      </c>
      <c r="L412">
        <v>653</v>
      </c>
      <c r="M412" t="s">
        <v>938</v>
      </c>
      <c r="N412" t="s">
        <v>939</v>
      </c>
      <c r="O412" t="str">
        <f t="shared" si="12"/>
        <v>outubro</v>
      </c>
      <c r="P412">
        <f>VLOOKUP(O412,Auxiliar!A:B,2,FALSE)</f>
        <v>10</v>
      </c>
      <c r="Q412">
        <f t="shared" si="13"/>
        <v>2024</v>
      </c>
    </row>
    <row r="413" spans="1:17" x14ac:dyDescent="0.3">
      <c r="A413" t="s">
        <v>940</v>
      </c>
      <c r="B413" t="s">
        <v>34</v>
      </c>
      <c r="C413" s="3">
        <v>1970797762</v>
      </c>
      <c r="D413" t="str">
        <f>VLOOKUP(C413,Planilha4!$B$1:$C$147,2,0)</f>
        <v>Carlos Eduardo Caetano Pereira</v>
      </c>
      <c r="E413" t="s">
        <v>665</v>
      </c>
      <c r="F413" t="s">
        <v>941</v>
      </c>
      <c r="G413" t="s">
        <v>12</v>
      </c>
      <c r="H413" t="s">
        <v>13</v>
      </c>
      <c r="I413" t="s">
        <v>919</v>
      </c>
      <c r="J413" t="s">
        <v>919</v>
      </c>
      <c r="K413" t="s">
        <v>932</v>
      </c>
      <c r="L413">
        <v>400.41</v>
      </c>
      <c r="M413" t="s">
        <v>51</v>
      </c>
      <c r="N413" t="s">
        <v>52</v>
      </c>
      <c r="O413" t="str">
        <f t="shared" si="12"/>
        <v>outubro</v>
      </c>
      <c r="P413">
        <f>VLOOKUP(O413,Auxiliar!A:B,2,FALSE)</f>
        <v>10</v>
      </c>
      <c r="Q413">
        <f t="shared" si="13"/>
        <v>2024</v>
      </c>
    </row>
    <row r="414" spans="1:17" x14ac:dyDescent="0.3">
      <c r="A414" t="s">
        <v>894</v>
      </c>
      <c r="B414" t="s">
        <v>34</v>
      </c>
      <c r="C414" s="3">
        <v>1970797762</v>
      </c>
      <c r="D414" t="str">
        <f>VLOOKUP(C414,Planilha4!$B$1:$C$147,2,0)</f>
        <v>Carlos Eduardo Caetano Pereira</v>
      </c>
      <c r="E414" t="s">
        <v>432</v>
      </c>
      <c r="F414" t="s">
        <v>159</v>
      </c>
      <c r="G414" t="s">
        <v>85</v>
      </c>
      <c r="H414" t="s">
        <v>13</v>
      </c>
      <c r="I414" t="s">
        <v>270</v>
      </c>
      <c r="J414" t="s">
        <v>271</v>
      </c>
      <c r="K414" t="s">
        <v>270</v>
      </c>
      <c r="L414">
        <v>380</v>
      </c>
      <c r="M414" t="s">
        <v>896</v>
      </c>
      <c r="N414" t="s">
        <v>897</v>
      </c>
      <c r="O414" t="str">
        <f t="shared" si="12"/>
        <v>dezembro</v>
      </c>
      <c r="P414">
        <f>VLOOKUP(O414,Auxiliar!A:B,2,FALSE)</f>
        <v>12</v>
      </c>
      <c r="Q414">
        <f t="shared" si="13"/>
        <v>2024</v>
      </c>
    </row>
    <row r="415" spans="1:17" x14ac:dyDescent="0.3">
      <c r="A415" t="s">
        <v>267</v>
      </c>
      <c r="B415" t="s">
        <v>34</v>
      </c>
      <c r="C415" s="3">
        <v>1970797762</v>
      </c>
      <c r="D415" t="str">
        <f>VLOOKUP(C415,Planilha4!$B$1:$C$147,2,0)</f>
        <v>Carlos Eduardo Caetano Pereira</v>
      </c>
      <c r="E415" t="s">
        <v>268</v>
      </c>
      <c r="F415" t="s">
        <v>269</v>
      </c>
      <c r="G415" t="s">
        <v>12</v>
      </c>
      <c r="H415" t="s">
        <v>13</v>
      </c>
      <c r="I415" t="s">
        <v>270</v>
      </c>
      <c r="J415" t="s">
        <v>271</v>
      </c>
      <c r="K415" t="s">
        <v>270</v>
      </c>
      <c r="L415">
        <v>300</v>
      </c>
      <c r="M415" t="s">
        <v>272</v>
      </c>
      <c r="N415" t="s">
        <v>273</v>
      </c>
      <c r="O415" t="str">
        <f t="shared" si="12"/>
        <v>dezembro</v>
      </c>
      <c r="P415">
        <f>VLOOKUP(O415,Auxiliar!A:B,2,FALSE)</f>
        <v>12</v>
      </c>
      <c r="Q415">
        <f t="shared" si="13"/>
        <v>2024</v>
      </c>
    </row>
    <row r="416" spans="1:17" x14ac:dyDescent="0.3">
      <c r="A416" s="1"/>
      <c r="B416" s="1"/>
      <c r="C416" s="3"/>
      <c r="E416" s="1"/>
      <c r="F416" s="1"/>
      <c r="G416" s="1"/>
      <c r="H416" s="1"/>
      <c r="I416" s="1"/>
      <c r="L416" s="1"/>
      <c r="M416" s="1"/>
      <c r="N416" s="1"/>
    </row>
    <row r="417" spans="1:17" x14ac:dyDescent="0.3">
      <c r="A417" t="s">
        <v>952</v>
      </c>
      <c r="B417" t="s">
        <v>34</v>
      </c>
      <c r="C417" s="3">
        <v>1970797762</v>
      </c>
      <c r="D417" t="str">
        <f>VLOOKUP(C417,Planilha4!$B$1:$C$147,2,0)</f>
        <v>Carlos Eduardo Caetano Pereira</v>
      </c>
      <c r="E417" t="s">
        <v>953</v>
      </c>
      <c r="F417" t="s">
        <v>144</v>
      </c>
      <c r="G417" t="s">
        <v>12</v>
      </c>
      <c r="H417" t="s">
        <v>13</v>
      </c>
      <c r="I417" t="s">
        <v>954</v>
      </c>
      <c r="J417" t="s">
        <v>955</v>
      </c>
      <c r="K417" t="s">
        <v>954</v>
      </c>
      <c r="L417">
        <v>200</v>
      </c>
      <c r="M417" t="s">
        <v>956</v>
      </c>
      <c r="N417" t="s">
        <v>957</v>
      </c>
      <c r="O417" t="str">
        <f t="shared" si="12"/>
        <v>julho</v>
      </c>
      <c r="P417">
        <f>VLOOKUP(O417,Auxiliar!A:B,2,FALSE)</f>
        <v>7</v>
      </c>
      <c r="Q417">
        <f t="shared" si="13"/>
        <v>2024</v>
      </c>
    </row>
    <row r="418" spans="1:17" x14ac:dyDescent="0.3">
      <c r="A418" t="s">
        <v>958</v>
      </c>
      <c r="B418" t="s">
        <v>34</v>
      </c>
      <c r="C418" s="3">
        <v>1970797762</v>
      </c>
      <c r="D418" t="str">
        <f>VLOOKUP(C418,Planilha4!$B$1:$C$147,2,0)</f>
        <v>Carlos Eduardo Caetano Pereira</v>
      </c>
      <c r="E418" t="s">
        <v>959</v>
      </c>
      <c r="F418" t="s">
        <v>246</v>
      </c>
      <c r="G418" t="s">
        <v>12</v>
      </c>
      <c r="H418" t="s">
        <v>13</v>
      </c>
      <c r="I418" t="s">
        <v>960</v>
      </c>
      <c r="J418" t="s">
        <v>949</v>
      </c>
      <c r="K418" t="s">
        <v>960</v>
      </c>
      <c r="L418">
        <v>205</v>
      </c>
      <c r="M418" t="s">
        <v>961</v>
      </c>
      <c r="N418" t="s">
        <v>962</v>
      </c>
      <c r="O418" t="str">
        <f t="shared" si="12"/>
        <v>julho</v>
      </c>
      <c r="P418">
        <f>VLOOKUP(O418,Auxiliar!A:B,2,FALSE)</f>
        <v>7</v>
      </c>
      <c r="Q418">
        <f t="shared" si="13"/>
        <v>2024</v>
      </c>
    </row>
    <row r="419" spans="1:17" x14ac:dyDescent="0.3">
      <c r="A419" t="s">
        <v>963</v>
      </c>
      <c r="B419" t="s">
        <v>34</v>
      </c>
      <c r="C419" s="3">
        <v>1970797762</v>
      </c>
      <c r="D419" t="str">
        <f>VLOOKUP(C419,Planilha4!$B$1:$C$147,2,0)</f>
        <v>Carlos Eduardo Caetano Pereira</v>
      </c>
      <c r="E419" t="s">
        <v>964</v>
      </c>
      <c r="F419" t="s">
        <v>814</v>
      </c>
      <c r="G419" t="s">
        <v>12</v>
      </c>
      <c r="H419" t="s">
        <v>13</v>
      </c>
      <c r="I419" t="s">
        <v>955</v>
      </c>
      <c r="J419" t="s">
        <v>955</v>
      </c>
      <c r="K419" t="s">
        <v>954</v>
      </c>
      <c r="L419">
        <v>300</v>
      </c>
      <c r="M419" t="s">
        <v>965</v>
      </c>
      <c r="N419" t="s">
        <v>966</v>
      </c>
      <c r="O419" t="str">
        <f t="shared" si="12"/>
        <v>julho</v>
      </c>
      <c r="P419">
        <f>VLOOKUP(O419,Auxiliar!A:B,2,FALSE)</f>
        <v>7</v>
      </c>
      <c r="Q419">
        <f t="shared" si="13"/>
        <v>2024</v>
      </c>
    </row>
    <row r="420" spans="1:17" x14ac:dyDescent="0.3">
      <c r="A420" t="s">
        <v>967</v>
      </c>
      <c r="B420" t="s">
        <v>34</v>
      </c>
      <c r="C420" s="3">
        <v>1970797762</v>
      </c>
      <c r="D420" t="str">
        <f>VLOOKUP(C420,Planilha4!$B$1:$C$147,2,0)</f>
        <v>Carlos Eduardo Caetano Pereira</v>
      </c>
      <c r="E420" t="s">
        <v>968</v>
      </c>
      <c r="F420" t="s">
        <v>969</v>
      </c>
      <c r="G420" t="s">
        <v>12</v>
      </c>
      <c r="H420" t="s">
        <v>13</v>
      </c>
      <c r="I420" t="s">
        <v>955</v>
      </c>
      <c r="J420" t="s">
        <v>960</v>
      </c>
      <c r="K420" t="s">
        <v>970</v>
      </c>
      <c r="L420">
        <v>250</v>
      </c>
      <c r="M420" t="s">
        <v>117</v>
      </c>
      <c r="N420" t="s">
        <v>971</v>
      </c>
      <c r="O420" t="str">
        <f t="shared" si="12"/>
        <v>julho</v>
      </c>
      <c r="P420">
        <f>VLOOKUP(O420,Auxiliar!A:B,2,FALSE)</f>
        <v>7</v>
      </c>
      <c r="Q420">
        <f t="shared" si="13"/>
        <v>2024</v>
      </c>
    </row>
    <row r="421" spans="1:17" x14ac:dyDescent="0.3">
      <c r="A421" s="1"/>
      <c r="B421" s="1"/>
      <c r="C421" s="3"/>
      <c r="E421" s="1"/>
      <c r="F421" s="1"/>
      <c r="G421" s="1"/>
      <c r="H421" s="1"/>
      <c r="I421" s="1"/>
      <c r="L421" s="1"/>
      <c r="M421" s="1"/>
      <c r="N421" s="1"/>
    </row>
    <row r="422" spans="1:17" x14ac:dyDescent="0.3">
      <c r="A422" t="s">
        <v>635</v>
      </c>
      <c r="B422" t="s">
        <v>34</v>
      </c>
      <c r="C422" s="3">
        <v>1970797762</v>
      </c>
      <c r="D422" t="str">
        <f>VLOOKUP(C422,Planilha4!$B$1:$C$147,2,0)</f>
        <v>Carlos Eduardo Caetano Pereira</v>
      </c>
      <c r="E422" t="s">
        <v>636</v>
      </c>
      <c r="F422" t="s">
        <v>637</v>
      </c>
      <c r="G422" t="s">
        <v>12</v>
      </c>
      <c r="H422" t="s">
        <v>13</v>
      </c>
      <c r="I422" t="s">
        <v>62</v>
      </c>
      <c r="J422" t="s">
        <v>123</v>
      </c>
      <c r="K422" t="s">
        <v>62</v>
      </c>
      <c r="L422">
        <v>83.34</v>
      </c>
      <c r="M422" t="s">
        <v>643</v>
      </c>
      <c r="N422" t="s">
        <v>644</v>
      </c>
      <c r="O422" t="str">
        <f t="shared" si="12"/>
        <v>novembro</v>
      </c>
      <c r="P422">
        <f>VLOOKUP(O422,Auxiliar!A:B,2,FALSE)</f>
        <v>11</v>
      </c>
      <c r="Q422">
        <f t="shared" si="13"/>
        <v>2024</v>
      </c>
    </row>
    <row r="423" spans="1:17" x14ac:dyDescent="0.3">
      <c r="A423" s="1"/>
      <c r="B423" s="1"/>
      <c r="C423" s="3"/>
      <c r="E423" s="1"/>
      <c r="F423" s="1"/>
      <c r="G423" s="1"/>
      <c r="H423" s="1"/>
      <c r="I423" s="1"/>
      <c r="L423" s="1"/>
      <c r="M423" s="1"/>
      <c r="N423" s="1"/>
    </row>
    <row r="424" spans="1:17" x14ac:dyDescent="0.3">
      <c r="A424" s="1"/>
      <c r="B424" s="1"/>
      <c r="C424" s="3"/>
      <c r="E424" s="1"/>
      <c r="F424" s="1"/>
      <c r="G424" s="1"/>
      <c r="H424" s="1"/>
      <c r="I424" s="1"/>
      <c r="L424" s="1"/>
      <c r="M424" s="1"/>
      <c r="N424" s="1"/>
    </row>
    <row r="425" spans="1:17" x14ac:dyDescent="0.3">
      <c r="A425" t="s">
        <v>972</v>
      </c>
      <c r="B425" t="s">
        <v>34</v>
      </c>
      <c r="C425" s="3">
        <v>1970797762</v>
      </c>
      <c r="D425" t="str">
        <f>VLOOKUP(C425,Planilha4!$B$1:$C$147,2,0)</f>
        <v>Carlos Eduardo Caetano Pereira</v>
      </c>
      <c r="E425" t="s">
        <v>973</v>
      </c>
      <c r="F425" t="s">
        <v>974</v>
      </c>
      <c r="G425" t="s">
        <v>12</v>
      </c>
      <c r="H425" t="s">
        <v>13</v>
      </c>
      <c r="I425" t="s">
        <v>977</v>
      </c>
      <c r="J425" t="s">
        <v>977</v>
      </c>
      <c r="K425" t="s">
        <v>978</v>
      </c>
      <c r="L425">
        <v>600</v>
      </c>
      <c r="M425" t="s">
        <v>975</v>
      </c>
      <c r="N425" t="s">
        <v>976</v>
      </c>
      <c r="O425" t="str">
        <f t="shared" si="12"/>
        <v>julho</v>
      </c>
      <c r="P425">
        <f>VLOOKUP(O425,Auxiliar!A:B,2,FALSE)</f>
        <v>7</v>
      </c>
      <c r="Q425">
        <f t="shared" si="13"/>
        <v>2024</v>
      </c>
    </row>
    <row r="426" spans="1:17" x14ac:dyDescent="0.3">
      <c r="A426" t="s">
        <v>979</v>
      </c>
      <c r="B426" t="s">
        <v>34</v>
      </c>
      <c r="C426" s="3">
        <v>1970797762</v>
      </c>
      <c r="D426" t="str">
        <f>VLOOKUP(C426,Planilha4!$B$1:$C$147,2,0)</f>
        <v>Carlos Eduardo Caetano Pereira</v>
      </c>
      <c r="E426" t="s">
        <v>980</v>
      </c>
      <c r="F426" t="s">
        <v>981</v>
      </c>
      <c r="G426" t="s">
        <v>12</v>
      </c>
      <c r="H426" t="s">
        <v>13</v>
      </c>
      <c r="I426" t="s">
        <v>977</v>
      </c>
      <c r="J426" t="s">
        <v>977</v>
      </c>
      <c r="K426" t="s">
        <v>978</v>
      </c>
      <c r="L426">
        <v>2287.66</v>
      </c>
      <c r="M426" t="s">
        <v>51</v>
      </c>
      <c r="N426" t="s">
        <v>52</v>
      </c>
      <c r="O426" t="str">
        <f t="shared" si="12"/>
        <v>julho</v>
      </c>
      <c r="P426">
        <f>VLOOKUP(O426,Auxiliar!A:B,2,FALSE)</f>
        <v>7</v>
      </c>
      <c r="Q426">
        <f t="shared" si="13"/>
        <v>2024</v>
      </c>
    </row>
    <row r="427" spans="1:17" x14ac:dyDescent="0.3">
      <c r="A427" t="s">
        <v>409</v>
      </c>
      <c r="B427" t="s">
        <v>34</v>
      </c>
      <c r="C427" s="3">
        <v>1970797762</v>
      </c>
      <c r="D427" t="str">
        <f>VLOOKUP(C427,Planilha4!$B$1:$C$147,2,0)</f>
        <v>Carlos Eduardo Caetano Pereira</v>
      </c>
      <c r="E427" t="s">
        <v>410</v>
      </c>
      <c r="F427" t="s">
        <v>411</v>
      </c>
      <c r="G427" t="s">
        <v>12</v>
      </c>
      <c r="H427" t="s">
        <v>13</v>
      </c>
      <c r="I427" t="s">
        <v>982</v>
      </c>
      <c r="J427" t="s">
        <v>983</v>
      </c>
      <c r="K427" t="s">
        <v>543</v>
      </c>
      <c r="L427">
        <v>70</v>
      </c>
      <c r="M427" t="s">
        <v>412</v>
      </c>
      <c r="N427" t="s">
        <v>413</v>
      </c>
      <c r="O427" t="str">
        <f t="shared" si="12"/>
        <v>julho</v>
      </c>
      <c r="P427">
        <f>VLOOKUP(O427,Auxiliar!A:B,2,FALSE)</f>
        <v>7</v>
      </c>
      <c r="Q427">
        <f t="shared" si="13"/>
        <v>2024</v>
      </c>
    </row>
    <row r="428" spans="1:17" x14ac:dyDescent="0.3">
      <c r="A428" t="s">
        <v>635</v>
      </c>
      <c r="B428" t="s">
        <v>34</v>
      </c>
      <c r="C428" s="3">
        <v>1970797762</v>
      </c>
      <c r="D428" t="str">
        <f>VLOOKUP(C428,Planilha4!$B$1:$C$147,2,0)</f>
        <v>Carlos Eduardo Caetano Pereira</v>
      </c>
      <c r="E428" t="s">
        <v>636</v>
      </c>
      <c r="F428" t="s">
        <v>637</v>
      </c>
      <c r="G428" t="s">
        <v>12</v>
      </c>
      <c r="H428" t="s">
        <v>13</v>
      </c>
      <c r="I428" t="s">
        <v>982</v>
      </c>
      <c r="J428" t="s">
        <v>982</v>
      </c>
      <c r="K428" t="s">
        <v>984</v>
      </c>
      <c r="L428">
        <v>83.34</v>
      </c>
      <c r="M428" t="s">
        <v>638</v>
      </c>
      <c r="N428" t="s">
        <v>639</v>
      </c>
      <c r="O428" t="str">
        <f t="shared" si="12"/>
        <v>julho</v>
      </c>
      <c r="P428">
        <f>VLOOKUP(O428,Auxiliar!A:B,2,FALSE)</f>
        <v>7</v>
      </c>
      <c r="Q428">
        <f t="shared" si="13"/>
        <v>2024</v>
      </c>
    </row>
    <row r="429" spans="1:17" x14ac:dyDescent="0.3">
      <c r="A429" t="s">
        <v>635</v>
      </c>
      <c r="B429" t="s">
        <v>34</v>
      </c>
      <c r="C429" s="3">
        <v>1970797762</v>
      </c>
      <c r="D429" t="str">
        <f>VLOOKUP(C429,Planilha4!$B$1:$C$147,2,0)</f>
        <v>Carlos Eduardo Caetano Pereira</v>
      </c>
      <c r="E429" t="s">
        <v>636</v>
      </c>
      <c r="F429" t="s">
        <v>637</v>
      </c>
      <c r="G429" t="s">
        <v>12</v>
      </c>
      <c r="H429" t="s">
        <v>13</v>
      </c>
      <c r="I429" t="s">
        <v>982</v>
      </c>
      <c r="J429" t="s">
        <v>982</v>
      </c>
      <c r="K429" t="s">
        <v>984</v>
      </c>
      <c r="L429">
        <v>83.33</v>
      </c>
      <c r="M429" t="s">
        <v>643</v>
      </c>
      <c r="N429" t="s">
        <v>644</v>
      </c>
      <c r="O429" t="str">
        <f t="shared" si="12"/>
        <v>julho</v>
      </c>
      <c r="P429">
        <f>VLOOKUP(O429,Auxiliar!A:B,2,FALSE)</f>
        <v>7</v>
      </c>
      <c r="Q429">
        <f t="shared" si="13"/>
        <v>2024</v>
      </c>
    </row>
    <row r="430" spans="1:17" x14ac:dyDescent="0.3">
      <c r="A430" t="s">
        <v>985</v>
      </c>
      <c r="B430" t="s">
        <v>34</v>
      </c>
      <c r="C430" s="3">
        <v>1970797762</v>
      </c>
      <c r="D430" t="str">
        <f>VLOOKUP(C430,Planilha4!$B$1:$C$147,2,0)</f>
        <v>Carlos Eduardo Caetano Pereira</v>
      </c>
      <c r="E430" t="s">
        <v>987</v>
      </c>
      <c r="F430" t="s">
        <v>159</v>
      </c>
      <c r="G430" t="s">
        <v>12</v>
      </c>
      <c r="H430" t="s">
        <v>13</v>
      </c>
      <c r="I430" t="s">
        <v>984</v>
      </c>
      <c r="J430" t="s">
        <v>978</v>
      </c>
      <c r="K430" t="s">
        <v>990</v>
      </c>
      <c r="L430">
        <v>1150</v>
      </c>
      <c r="M430" t="s">
        <v>988</v>
      </c>
      <c r="N430" t="s">
        <v>989</v>
      </c>
      <c r="O430" t="str">
        <f t="shared" si="12"/>
        <v>julho</v>
      </c>
      <c r="P430">
        <f>VLOOKUP(O430,Auxiliar!A:B,2,FALSE)</f>
        <v>7</v>
      </c>
      <c r="Q430">
        <f t="shared" si="13"/>
        <v>2024</v>
      </c>
    </row>
    <row r="431" spans="1:17" x14ac:dyDescent="0.3">
      <c r="A431" t="s">
        <v>991</v>
      </c>
      <c r="B431" t="s">
        <v>34</v>
      </c>
      <c r="C431" s="3">
        <v>1970797762</v>
      </c>
      <c r="D431" t="str">
        <f>VLOOKUP(C431,Planilha4!$B$1:$C$147,2,0)</f>
        <v>Carlos Eduardo Caetano Pereira</v>
      </c>
      <c r="E431" t="s">
        <v>992</v>
      </c>
      <c r="F431" t="s">
        <v>184</v>
      </c>
      <c r="G431" t="s">
        <v>12</v>
      </c>
      <c r="H431" t="s">
        <v>13</v>
      </c>
      <c r="I431" t="s">
        <v>982</v>
      </c>
      <c r="J431" t="s">
        <v>978</v>
      </c>
      <c r="K431" t="s">
        <v>990</v>
      </c>
      <c r="L431">
        <v>537</v>
      </c>
      <c r="M431" t="s">
        <v>993</v>
      </c>
      <c r="N431" t="s">
        <v>994</v>
      </c>
      <c r="O431" t="str">
        <f t="shared" si="12"/>
        <v>julho</v>
      </c>
      <c r="P431">
        <f>VLOOKUP(O431,Auxiliar!A:B,2,FALSE)</f>
        <v>7</v>
      </c>
      <c r="Q431">
        <f t="shared" si="13"/>
        <v>2024</v>
      </c>
    </row>
    <row r="432" spans="1:17" x14ac:dyDescent="0.3">
      <c r="A432" t="s">
        <v>995</v>
      </c>
      <c r="B432" t="s">
        <v>34</v>
      </c>
      <c r="C432" s="3">
        <v>1970797762</v>
      </c>
      <c r="D432" t="str">
        <f>VLOOKUP(C432,Planilha4!$B$1:$C$147,2,0)</f>
        <v>Carlos Eduardo Caetano Pereira</v>
      </c>
      <c r="E432" t="s">
        <v>763</v>
      </c>
      <c r="F432" t="s">
        <v>996</v>
      </c>
      <c r="G432" t="s">
        <v>12</v>
      </c>
      <c r="H432" t="s">
        <v>13</v>
      </c>
      <c r="I432" t="s">
        <v>984</v>
      </c>
      <c r="J432" t="s">
        <v>983</v>
      </c>
      <c r="K432" t="s">
        <v>543</v>
      </c>
      <c r="L432">
        <v>415</v>
      </c>
      <c r="M432" t="s">
        <v>997</v>
      </c>
      <c r="N432" t="s">
        <v>998</v>
      </c>
      <c r="O432" t="str">
        <f t="shared" si="12"/>
        <v>julho</v>
      </c>
      <c r="P432">
        <f>VLOOKUP(O432,Auxiliar!A:B,2,FALSE)</f>
        <v>7</v>
      </c>
      <c r="Q432">
        <f t="shared" si="13"/>
        <v>2024</v>
      </c>
    </row>
    <row r="433" spans="1:17" x14ac:dyDescent="0.3">
      <c r="A433" t="s">
        <v>540</v>
      </c>
      <c r="B433" t="s">
        <v>34</v>
      </c>
      <c r="C433" s="3">
        <v>1970797762</v>
      </c>
      <c r="D433" t="str">
        <f>VLOOKUP(C433,Planilha4!$B$1:$C$147,2,0)</f>
        <v>Carlos Eduardo Caetano Pereira</v>
      </c>
      <c r="E433" t="s">
        <v>541</v>
      </c>
      <c r="F433" t="s">
        <v>542</v>
      </c>
      <c r="G433" t="s">
        <v>12</v>
      </c>
      <c r="H433" t="s">
        <v>13</v>
      </c>
      <c r="I433" t="s">
        <v>527</v>
      </c>
      <c r="J433" t="s">
        <v>543</v>
      </c>
      <c r="K433" t="s">
        <v>527</v>
      </c>
      <c r="L433">
        <v>727.5</v>
      </c>
      <c r="M433" t="s">
        <v>544</v>
      </c>
      <c r="N433" t="s">
        <v>545</v>
      </c>
      <c r="O433" t="str">
        <f t="shared" si="12"/>
        <v>julho</v>
      </c>
      <c r="P433">
        <f>VLOOKUP(O433,Auxiliar!A:B,2,FALSE)</f>
        <v>7</v>
      </c>
      <c r="Q433">
        <f t="shared" si="13"/>
        <v>2024</v>
      </c>
    </row>
    <row r="434" spans="1:17" x14ac:dyDescent="0.3">
      <c r="A434" t="s">
        <v>1000</v>
      </c>
      <c r="B434" t="s">
        <v>34</v>
      </c>
      <c r="C434" s="3">
        <v>1970797762</v>
      </c>
      <c r="D434" t="str">
        <f>VLOOKUP(C434,Planilha4!$B$1:$C$147,2,0)</f>
        <v>Carlos Eduardo Caetano Pereira</v>
      </c>
      <c r="E434" t="s">
        <v>876</v>
      </c>
      <c r="F434" t="s">
        <v>1001</v>
      </c>
      <c r="G434" t="s">
        <v>12</v>
      </c>
      <c r="H434" t="s">
        <v>13</v>
      </c>
      <c r="I434" t="s">
        <v>527</v>
      </c>
      <c r="J434" t="s">
        <v>984</v>
      </c>
      <c r="K434" t="s">
        <v>983</v>
      </c>
      <c r="L434">
        <v>485</v>
      </c>
      <c r="M434" t="s">
        <v>1002</v>
      </c>
      <c r="N434" t="s">
        <v>1003</v>
      </c>
      <c r="O434" t="str">
        <f t="shared" si="12"/>
        <v>julho</v>
      </c>
      <c r="P434">
        <f>VLOOKUP(O434,Auxiliar!A:B,2,FALSE)</f>
        <v>7</v>
      </c>
      <c r="Q434">
        <f t="shared" si="13"/>
        <v>2024</v>
      </c>
    </row>
    <row r="435" spans="1:17" x14ac:dyDescent="0.3">
      <c r="A435" t="s">
        <v>635</v>
      </c>
      <c r="B435" t="s">
        <v>34</v>
      </c>
      <c r="C435" s="3">
        <v>1970797762</v>
      </c>
      <c r="D435" t="str">
        <f>VLOOKUP(C435,Planilha4!$B$1:$C$147,2,0)</f>
        <v>Carlos Eduardo Caetano Pereira</v>
      </c>
      <c r="E435" t="s">
        <v>636</v>
      </c>
      <c r="F435" t="s">
        <v>637</v>
      </c>
      <c r="G435" t="s">
        <v>12</v>
      </c>
      <c r="H435" t="s">
        <v>13</v>
      </c>
      <c r="I435" t="s">
        <v>982</v>
      </c>
      <c r="J435" t="s">
        <v>978</v>
      </c>
      <c r="K435" t="s">
        <v>984</v>
      </c>
      <c r="L435">
        <v>83.33</v>
      </c>
      <c r="M435" t="s">
        <v>641</v>
      </c>
      <c r="N435" t="s">
        <v>642</v>
      </c>
      <c r="O435" t="str">
        <f t="shared" si="12"/>
        <v>julho</v>
      </c>
      <c r="P435">
        <f>VLOOKUP(O435,Auxiliar!A:B,2,FALSE)</f>
        <v>7</v>
      </c>
      <c r="Q435">
        <f t="shared" si="13"/>
        <v>2024</v>
      </c>
    </row>
    <row r="436" spans="1:17" x14ac:dyDescent="0.3">
      <c r="A436" t="s">
        <v>1005</v>
      </c>
      <c r="B436" t="s">
        <v>34</v>
      </c>
      <c r="C436" s="3">
        <v>1970797762</v>
      </c>
      <c r="D436" t="str">
        <f>VLOOKUP(C436,Planilha4!$B$1:$C$147,2,0)</f>
        <v>Carlos Eduardo Caetano Pereira</v>
      </c>
      <c r="E436" t="s">
        <v>432</v>
      </c>
      <c r="F436" t="s">
        <v>191</v>
      </c>
      <c r="G436" t="s">
        <v>85</v>
      </c>
      <c r="H436" t="s">
        <v>13</v>
      </c>
      <c r="I436" t="s">
        <v>1006</v>
      </c>
      <c r="J436" t="s">
        <v>1007</v>
      </c>
      <c r="K436" t="s">
        <v>1008</v>
      </c>
      <c r="L436">
        <v>2400</v>
      </c>
      <c r="M436" t="s">
        <v>1009</v>
      </c>
      <c r="N436" t="s">
        <v>1010</v>
      </c>
      <c r="O436" t="str">
        <f t="shared" si="12"/>
        <v>outubro</v>
      </c>
      <c r="P436">
        <f>VLOOKUP(O436,Auxiliar!A:B,2,FALSE)</f>
        <v>10</v>
      </c>
      <c r="Q436">
        <f t="shared" si="13"/>
        <v>2024</v>
      </c>
    </row>
    <row r="437" spans="1:17" x14ac:dyDescent="0.3">
      <c r="A437" t="s">
        <v>1013</v>
      </c>
      <c r="B437" t="s">
        <v>34</v>
      </c>
      <c r="C437" s="3">
        <v>1970797762</v>
      </c>
      <c r="D437" t="str">
        <f>VLOOKUP(C437,Planilha4!$B$1:$C$147,2,0)</f>
        <v>Carlos Eduardo Caetano Pereira</v>
      </c>
      <c r="E437" t="s">
        <v>687</v>
      </c>
      <c r="F437" t="s">
        <v>943</v>
      </c>
      <c r="G437" t="s">
        <v>12</v>
      </c>
      <c r="H437" t="s">
        <v>13</v>
      </c>
      <c r="I437" t="s">
        <v>270</v>
      </c>
      <c r="J437" t="s">
        <v>270</v>
      </c>
      <c r="K437" t="s">
        <v>1014</v>
      </c>
      <c r="L437">
        <v>517.5</v>
      </c>
      <c r="M437" t="s">
        <v>1015</v>
      </c>
      <c r="N437" t="s">
        <v>1016</v>
      </c>
      <c r="O437" t="str">
        <f t="shared" si="12"/>
        <v>dezembro</v>
      </c>
      <c r="P437">
        <f>VLOOKUP(O437,Auxiliar!A:B,2,FALSE)</f>
        <v>12</v>
      </c>
      <c r="Q437">
        <f t="shared" si="13"/>
        <v>2024</v>
      </c>
    </row>
    <row r="438" spans="1:17" x14ac:dyDescent="0.3">
      <c r="A438" s="1"/>
      <c r="B438" s="1"/>
      <c r="C438" s="3"/>
      <c r="E438" s="1"/>
      <c r="F438" s="1"/>
      <c r="G438" s="1"/>
      <c r="H438" s="1"/>
      <c r="I438" s="1"/>
      <c r="L438" s="1"/>
      <c r="M438" s="1"/>
      <c r="N438" s="1"/>
    </row>
    <row r="439" spans="1:17" x14ac:dyDescent="0.3">
      <c r="A439" s="1"/>
      <c r="B439" s="1"/>
      <c r="C439" s="3"/>
      <c r="E439" s="1"/>
      <c r="F439" s="1"/>
      <c r="G439" s="1"/>
      <c r="H439" s="1"/>
      <c r="I439" s="1"/>
      <c r="L439" s="1"/>
      <c r="M439" s="1"/>
      <c r="N439" s="1"/>
    </row>
    <row r="440" spans="1:17" x14ac:dyDescent="0.3">
      <c r="A440" t="s">
        <v>1017</v>
      </c>
      <c r="B440" t="s">
        <v>34</v>
      </c>
      <c r="C440" s="3">
        <v>1970797762</v>
      </c>
      <c r="D440" t="str">
        <f>VLOOKUP(C440,Planilha4!$B$1:$C$147,2,0)</f>
        <v>Carlos Eduardo Caetano Pereira</v>
      </c>
      <c r="E440" t="s">
        <v>1018</v>
      </c>
      <c r="F440" t="s">
        <v>740</v>
      </c>
      <c r="G440" t="s">
        <v>12</v>
      </c>
      <c r="H440" t="s">
        <v>13</v>
      </c>
      <c r="I440" t="s">
        <v>744</v>
      </c>
      <c r="J440" t="s">
        <v>744</v>
      </c>
      <c r="K440" t="s">
        <v>1019</v>
      </c>
      <c r="L440">
        <v>667.5</v>
      </c>
      <c r="M440" t="s">
        <v>51</v>
      </c>
      <c r="N440" t="s">
        <v>52</v>
      </c>
      <c r="O440" t="str">
        <f t="shared" si="12"/>
        <v>maio</v>
      </c>
      <c r="P440">
        <f>VLOOKUP(O440,Auxiliar!A:B,2,FALSE)</f>
        <v>5</v>
      </c>
      <c r="Q440">
        <f t="shared" si="13"/>
        <v>2024</v>
      </c>
    </row>
    <row r="441" spans="1:17" x14ac:dyDescent="0.3">
      <c r="A441" t="s">
        <v>942</v>
      </c>
      <c r="B441" t="s">
        <v>34</v>
      </c>
      <c r="C441" s="3">
        <v>1970797762</v>
      </c>
      <c r="D441" t="str">
        <f>VLOOKUP(C441,Planilha4!$B$1:$C$147,2,0)</f>
        <v>Carlos Eduardo Caetano Pereira</v>
      </c>
      <c r="E441" t="s">
        <v>904</v>
      </c>
      <c r="F441" t="s">
        <v>943</v>
      </c>
      <c r="G441" t="s">
        <v>85</v>
      </c>
      <c r="H441" t="s">
        <v>13</v>
      </c>
      <c r="I441" t="s">
        <v>1008</v>
      </c>
      <c r="J441" t="s">
        <v>1007</v>
      </c>
      <c r="K441" t="s">
        <v>1008</v>
      </c>
      <c r="L441">
        <v>650</v>
      </c>
      <c r="M441" t="s">
        <v>944</v>
      </c>
      <c r="N441" t="s">
        <v>945</v>
      </c>
      <c r="O441" t="str">
        <f t="shared" si="12"/>
        <v>outubro</v>
      </c>
      <c r="P441">
        <f>VLOOKUP(O441,Auxiliar!A:B,2,FALSE)</f>
        <v>10</v>
      </c>
      <c r="Q441">
        <f t="shared" si="13"/>
        <v>2024</v>
      </c>
    </row>
    <row r="442" spans="1:17" x14ac:dyDescent="0.3">
      <c r="A442" t="s">
        <v>1021</v>
      </c>
      <c r="B442" t="s">
        <v>34</v>
      </c>
      <c r="C442" s="3">
        <v>1970797762</v>
      </c>
      <c r="D442" t="str">
        <f>VLOOKUP(C442,Planilha4!$B$1:$C$147,2,0)</f>
        <v>Carlos Eduardo Caetano Pereira</v>
      </c>
      <c r="E442" t="s">
        <v>1022</v>
      </c>
      <c r="F442" t="s">
        <v>564</v>
      </c>
      <c r="G442" t="s">
        <v>12</v>
      </c>
      <c r="H442" t="s">
        <v>13</v>
      </c>
      <c r="I442" t="s">
        <v>1012</v>
      </c>
      <c r="J442" t="s">
        <v>1012</v>
      </c>
      <c r="K442" t="s">
        <v>1023</v>
      </c>
      <c r="L442">
        <v>260</v>
      </c>
      <c r="M442" t="s">
        <v>1024</v>
      </c>
      <c r="N442" t="s">
        <v>1025</v>
      </c>
      <c r="O442" t="str">
        <f t="shared" si="12"/>
        <v>maio</v>
      </c>
      <c r="P442">
        <f>VLOOKUP(O442,Auxiliar!A:B,2,FALSE)</f>
        <v>5</v>
      </c>
      <c r="Q442">
        <f t="shared" si="13"/>
        <v>2024</v>
      </c>
    </row>
    <row r="443" spans="1:17" x14ac:dyDescent="0.3">
      <c r="A443" t="s">
        <v>1026</v>
      </c>
      <c r="B443" t="s">
        <v>34</v>
      </c>
      <c r="C443" s="3">
        <v>1970797762</v>
      </c>
      <c r="D443" t="str">
        <f>VLOOKUP(C443,Planilha4!$B$1:$C$147,2,0)</f>
        <v>Carlos Eduardo Caetano Pereira</v>
      </c>
      <c r="E443" t="s">
        <v>1027</v>
      </c>
      <c r="F443" t="s">
        <v>427</v>
      </c>
      <c r="G443" t="s">
        <v>12</v>
      </c>
      <c r="H443" t="s">
        <v>13</v>
      </c>
      <c r="I443" t="s">
        <v>1008</v>
      </c>
      <c r="J443" t="s">
        <v>1028</v>
      </c>
      <c r="K443" t="s">
        <v>1007</v>
      </c>
      <c r="L443">
        <v>375</v>
      </c>
      <c r="M443" t="s">
        <v>1029</v>
      </c>
      <c r="N443" t="s">
        <v>1030</v>
      </c>
      <c r="O443" t="str">
        <f t="shared" si="12"/>
        <v>outubro</v>
      </c>
      <c r="P443">
        <f>VLOOKUP(O443,Auxiliar!A:B,2,FALSE)</f>
        <v>10</v>
      </c>
      <c r="Q443">
        <f t="shared" si="13"/>
        <v>2024</v>
      </c>
    </row>
    <row r="444" spans="1:17" x14ac:dyDescent="0.3">
      <c r="A444" t="s">
        <v>1032</v>
      </c>
      <c r="B444" t="s">
        <v>34</v>
      </c>
      <c r="C444" s="3">
        <v>1970797762</v>
      </c>
      <c r="D444" t="str">
        <f>VLOOKUP(C444,Planilha4!$B$1:$C$147,2,0)</f>
        <v>Carlos Eduardo Caetano Pereira</v>
      </c>
      <c r="E444" t="s">
        <v>1032</v>
      </c>
      <c r="F444" t="s">
        <v>1033</v>
      </c>
      <c r="G444" t="s">
        <v>12</v>
      </c>
      <c r="H444" t="s">
        <v>13</v>
      </c>
      <c r="I444" t="s">
        <v>1008</v>
      </c>
      <c r="J444" t="s">
        <v>1028</v>
      </c>
      <c r="K444" t="s">
        <v>1007</v>
      </c>
      <c r="L444">
        <v>1290</v>
      </c>
      <c r="M444" t="s">
        <v>1034</v>
      </c>
      <c r="N444" t="s">
        <v>1035</v>
      </c>
      <c r="O444" t="str">
        <f t="shared" si="12"/>
        <v>outubro</v>
      </c>
      <c r="P444">
        <f>VLOOKUP(O444,Auxiliar!A:B,2,FALSE)</f>
        <v>10</v>
      </c>
      <c r="Q444">
        <f t="shared" si="13"/>
        <v>2024</v>
      </c>
    </row>
    <row r="445" spans="1:17" x14ac:dyDescent="0.3">
      <c r="A445" s="1"/>
      <c r="B445" s="1"/>
      <c r="C445" s="3"/>
      <c r="E445" s="1"/>
      <c r="F445" s="1"/>
      <c r="G445" s="1"/>
      <c r="H445" s="1"/>
      <c r="I445" s="1"/>
      <c r="L445" s="1"/>
      <c r="M445" s="1"/>
      <c r="N445" s="1"/>
    </row>
    <row r="446" spans="1:17" x14ac:dyDescent="0.3">
      <c r="A446" t="s">
        <v>1043</v>
      </c>
      <c r="B446" t="s">
        <v>34</v>
      </c>
      <c r="C446" s="3">
        <v>1970797762</v>
      </c>
      <c r="D446" t="str">
        <f>VLOOKUP(C446,Planilha4!$B$1:$C$147,2,0)</f>
        <v>Carlos Eduardo Caetano Pereira</v>
      </c>
      <c r="E446" t="s">
        <v>1044</v>
      </c>
      <c r="F446" t="s">
        <v>572</v>
      </c>
      <c r="G446" t="s">
        <v>12</v>
      </c>
      <c r="H446" t="s">
        <v>13</v>
      </c>
      <c r="I446" t="s">
        <v>1040</v>
      </c>
      <c r="J446" t="s">
        <v>1040</v>
      </c>
      <c r="K446" t="s">
        <v>1045</v>
      </c>
      <c r="L446">
        <v>1958</v>
      </c>
      <c r="M446" t="s">
        <v>51</v>
      </c>
      <c r="N446" t="s">
        <v>52</v>
      </c>
      <c r="O446" t="str">
        <f t="shared" si="12"/>
        <v>setembro</v>
      </c>
      <c r="P446">
        <f>VLOOKUP(O446,Auxiliar!A:B,2,FALSE)</f>
        <v>9</v>
      </c>
      <c r="Q446">
        <f t="shared" si="13"/>
        <v>2024</v>
      </c>
    </row>
    <row r="447" spans="1:17" x14ac:dyDescent="0.3">
      <c r="A447" t="s">
        <v>1037</v>
      </c>
      <c r="B447" t="s">
        <v>34</v>
      </c>
      <c r="C447" s="3">
        <v>1970797762</v>
      </c>
      <c r="D447" t="str">
        <f>VLOOKUP(C447,Planilha4!$B$1:$C$147,2,0)</f>
        <v>Carlos Eduardo Caetano Pereira</v>
      </c>
      <c r="E447" t="s">
        <v>1038</v>
      </c>
      <c r="F447" t="s">
        <v>1039</v>
      </c>
      <c r="G447" t="s">
        <v>12</v>
      </c>
      <c r="H447" t="s">
        <v>13</v>
      </c>
      <c r="I447" t="s">
        <v>1047</v>
      </c>
      <c r="J447" t="s">
        <v>1040</v>
      </c>
      <c r="K447" t="s">
        <v>1045</v>
      </c>
      <c r="L447">
        <v>945</v>
      </c>
      <c r="M447" t="s">
        <v>1041</v>
      </c>
      <c r="N447" t="s">
        <v>1042</v>
      </c>
      <c r="O447" t="str">
        <f t="shared" si="12"/>
        <v>setembro</v>
      </c>
      <c r="P447">
        <f>VLOOKUP(O447,Auxiliar!A:B,2,FALSE)</f>
        <v>9</v>
      </c>
      <c r="Q447">
        <f t="shared" si="13"/>
        <v>2024</v>
      </c>
    </row>
    <row r="448" spans="1:17" x14ac:dyDescent="0.3">
      <c r="A448" t="s">
        <v>1048</v>
      </c>
      <c r="B448" t="s">
        <v>34</v>
      </c>
      <c r="C448" s="3">
        <v>1970797762</v>
      </c>
      <c r="D448" t="str">
        <f>VLOOKUP(C448,Planilha4!$B$1:$C$147,2,0)</f>
        <v>Carlos Eduardo Caetano Pereira</v>
      </c>
      <c r="E448" t="s">
        <v>1049</v>
      </c>
      <c r="F448" t="s">
        <v>159</v>
      </c>
      <c r="G448" t="s">
        <v>12</v>
      </c>
      <c r="H448" t="s">
        <v>13</v>
      </c>
      <c r="I448" t="s">
        <v>1045</v>
      </c>
      <c r="J448" t="s">
        <v>1045</v>
      </c>
      <c r="K448" t="s">
        <v>1047</v>
      </c>
      <c r="L448">
        <v>730</v>
      </c>
      <c r="M448" t="s">
        <v>1050</v>
      </c>
      <c r="N448" t="s">
        <v>1051</v>
      </c>
      <c r="O448" t="str">
        <f t="shared" si="12"/>
        <v>setembro</v>
      </c>
      <c r="P448">
        <f>VLOOKUP(O448,Auxiliar!A:B,2,FALSE)</f>
        <v>9</v>
      </c>
      <c r="Q448">
        <f t="shared" si="13"/>
        <v>2024</v>
      </c>
    </row>
    <row r="449" spans="1:17" x14ac:dyDescent="0.3">
      <c r="A449" s="1"/>
      <c r="B449" s="1"/>
      <c r="C449" s="3"/>
      <c r="E449" s="1"/>
      <c r="F449" s="1"/>
      <c r="G449" s="1"/>
      <c r="H449" s="1"/>
      <c r="I449" s="1"/>
      <c r="L449" s="1"/>
      <c r="M449" s="1"/>
      <c r="N449" s="1"/>
    </row>
    <row r="450" spans="1:17" x14ac:dyDescent="0.3">
      <c r="A450" t="s">
        <v>1058</v>
      </c>
      <c r="B450" t="s">
        <v>34</v>
      </c>
      <c r="C450" s="3">
        <v>1970797762</v>
      </c>
      <c r="D450" t="str">
        <f>VLOOKUP(C450,Planilha4!$B$1:$C$147,2,0)</f>
        <v>Carlos Eduardo Caetano Pereira</v>
      </c>
      <c r="E450" t="s">
        <v>432</v>
      </c>
      <c r="F450" t="s">
        <v>391</v>
      </c>
      <c r="G450" t="s">
        <v>85</v>
      </c>
      <c r="H450" t="s">
        <v>13</v>
      </c>
      <c r="I450" t="s">
        <v>1059</v>
      </c>
      <c r="J450" t="s">
        <v>151</v>
      </c>
      <c r="K450" t="s">
        <v>152</v>
      </c>
      <c r="L450">
        <v>215</v>
      </c>
      <c r="M450" t="s">
        <v>25</v>
      </c>
      <c r="N450" t="s">
        <v>1060</v>
      </c>
      <c r="O450" t="str">
        <f t="shared" ref="O450:O512" si="14">TEXT(J450,"mmmm")</f>
        <v>novembro</v>
      </c>
      <c r="P450">
        <f>VLOOKUP(O450,Auxiliar!A:B,2,FALSE)</f>
        <v>11</v>
      </c>
      <c r="Q450">
        <f t="shared" si="13"/>
        <v>2024</v>
      </c>
    </row>
    <row r="451" spans="1:17" x14ac:dyDescent="0.3">
      <c r="A451" t="s">
        <v>1052</v>
      </c>
      <c r="B451" t="s">
        <v>34</v>
      </c>
      <c r="C451" s="3">
        <v>1970797762</v>
      </c>
      <c r="D451" t="str">
        <f>VLOOKUP(C451,Planilha4!$B$1:$C$147,2,0)</f>
        <v>Carlos Eduardo Caetano Pereira</v>
      </c>
      <c r="E451" t="s">
        <v>717</v>
      </c>
      <c r="F451" t="s">
        <v>1053</v>
      </c>
      <c r="G451" t="s">
        <v>12</v>
      </c>
      <c r="H451" t="s">
        <v>13</v>
      </c>
      <c r="I451" t="s">
        <v>1008</v>
      </c>
      <c r="J451" t="s">
        <v>1008</v>
      </c>
      <c r="K451" t="s">
        <v>1006</v>
      </c>
      <c r="L451">
        <v>569.6</v>
      </c>
      <c r="M451" t="s">
        <v>51</v>
      </c>
      <c r="N451" t="s">
        <v>52</v>
      </c>
      <c r="O451" t="str">
        <f t="shared" si="14"/>
        <v>outubro</v>
      </c>
      <c r="P451">
        <f>VLOOKUP(O451,Auxiliar!A:B,2,FALSE)</f>
        <v>10</v>
      </c>
      <c r="Q451">
        <f t="shared" ref="Q451:Q514" si="15">YEAR(J451)</f>
        <v>2024</v>
      </c>
    </row>
    <row r="452" spans="1:17" x14ac:dyDescent="0.3">
      <c r="A452" t="s">
        <v>1068</v>
      </c>
      <c r="B452" t="s">
        <v>34</v>
      </c>
      <c r="C452" s="3">
        <v>1970797762</v>
      </c>
      <c r="D452" t="str">
        <f>VLOOKUP(C452,Planilha4!$B$1:$C$147,2,0)</f>
        <v>Carlos Eduardo Caetano Pereira</v>
      </c>
      <c r="E452" t="s">
        <v>665</v>
      </c>
      <c r="F452" t="s">
        <v>1069</v>
      </c>
      <c r="G452" t="s">
        <v>12</v>
      </c>
      <c r="H452" t="s">
        <v>13</v>
      </c>
      <c r="I452" t="s">
        <v>1006</v>
      </c>
      <c r="J452" t="s">
        <v>1006</v>
      </c>
      <c r="K452" t="s">
        <v>1070</v>
      </c>
      <c r="L452">
        <v>577.6</v>
      </c>
      <c r="M452" t="s">
        <v>51</v>
      </c>
      <c r="N452" t="s">
        <v>52</v>
      </c>
      <c r="O452" t="str">
        <f t="shared" si="14"/>
        <v>outubro</v>
      </c>
      <c r="P452">
        <f>VLOOKUP(O452,Auxiliar!A:B,2,FALSE)</f>
        <v>10</v>
      </c>
      <c r="Q452">
        <f t="shared" si="15"/>
        <v>2024</v>
      </c>
    </row>
    <row r="453" spans="1:17" x14ac:dyDescent="0.3">
      <c r="A453" s="1"/>
      <c r="B453" s="1"/>
      <c r="C453" s="3"/>
      <c r="E453" s="1"/>
      <c r="G453" s="1"/>
      <c r="H453" s="1"/>
      <c r="I453" s="1"/>
      <c r="L453" s="1"/>
      <c r="M453" s="1"/>
      <c r="N453" s="1"/>
    </row>
    <row r="454" spans="1:17" x14ac:dyDescent="0.3">
      <c r="A454" t="s">
        <v>1061</v>
      </c>
      <c r="B454" t="s">
        <v>34</v>
      </c>
      <c r="C454" s="3">
        <v>1970797762</v>
      </c>
      <c r="D454" t="str">
        <f>VLOOKUP(C454,Planilha4!$B$1:$C$147,2,0)</f>
        <v>Carlos Eduardo Caetano Pereira</v>
      </c>
      <c r="E454" t="s">
        <v>904</v>
      </c>
      <c r="F454" t="s">
        <v>1062</v>
      </c>
      <c r="G454" t="s">
        <v>85</v>
      </c>
      <c r="H454" t="s">
        <v>13</v>
      </c>
      <c r="I454" t="s">
        <v>1063</v>
      </c>
      <c r="J454" t="s">
        <v>1063</v>
      </c>
      <c r="K454" t="s">
        <v>1064</v>
      </c>
      <c r="L454">
        <v>365</v>
      </c>
      <c r="M454" t="s">
        <v>1078</v>
      </c>
      <c r="N454" t="s">
        <v>1079</v>
      </c>
      <c r="O454" t="str">
        <f t="shared" si="14"/>
        <v>setembro</v>
      </c>
      <c r="P454">
        <f>VLOOKUP(O454,Auxiliar!A:B,2,FALSE)</f>
        <v>9</v>
      </c>
      <c r="Q454">
        <f t="shared" si="15"/>
        <v>2024</v>
      </c>
    </row>
    <row r="455" spans="1:17" x14ac:dyDescent="0.3">
      <c r="A455" s="1"/>
      <c r="B455" s="1"/>
      <c r="C455" s="3"/>
      <c r="E455" s="1"/>
      <c r="G455" s="1"/>
      <c r="H455" s="1"/>
      <c r="I455" s="1"/>
      <c r="L455" s="1"/>
      <c r="M455" s="1"/>
      <c r="N455" s="1"/>
    </row>
    <row r="456" spans="1:17" x14ac:dyDescent="0.3">
      <c r="A456" t="s">
        <v>1082</v>
      </c>
      <c r="B456" t="s">
        <v>34</v>
      </c>
      <c r="C456" s="3">
        <v>1970797762</v>
      </c>
      <c r="D456" t="str">
        <f>VLOOKUP(C456,Planilha4!$B$1:$C$147,2,0)</f>
        <v>Carlos Eduardo Caetano Pereira</v>
      </c>
      <c r="E456" t="s">
        <v>432</v>
      </c>
      <c r="F456" t="s">
        <v>184</v>
      </c>
      <c r="G456" t="s">
        <v>85</v>
      </c>
      <c r="H456" t="s">
        <v>13</v>
      </c>
      <c r="I456" t="s">
        <v>1083</v>
      </c>
      <c r="J456" t="s">
        <v>1064</v>
      </c>
      <c r="K456" t="s">
        <v>1083</v>
      </c>
      <c r="L456">
        <v>410</v>
      </c>
      <c r="M456" t="s">
        <v>117</v>
      </c>
      <c r="N456" t="s">
        <v>1084</v>
      </c>
      <c r="O456" t="str">
        <f t="shared" si="14"/>
        <v>setembro</v>
      </c>
      <c r="P456">
        <f>VLOOKUP(O456,Auxiliar!A:B,2,FALSE)</f>
        <v>9</v>
      </c>
      <c r="Q456">
        <f t="shared" si="15"/>
        <v>2024</v>
      </c>
    </row>
    <row r="457" spans="1:17" x14ac:dyDescent="0.3">
      <c r="A457" t="s">
        <v>1085</v>
      </c>
      <c r="B457" t="s">
        <v>34</v>
      </c>
      <c r="C457" s="3">
        <v>1970797762</v>
      </c>
      <c r="D457" t="str">
        <f>VLOOKUP(C457,Planilha4!$B$1:$C$147,2,0)</f>
        <v>Carlos Eduardo Caetano Pereira</v>
      </c>
      <c r="E457" t="s">
        <v>432</v>
      </c>
      <c r="G457" t="s">
        <v>85</v>
      </c>
      <c r="H457" t="s">
        <v>13</v>
      </c>
      <c r="I457" t="s">
        <v>1047</v>
      </c>
      <c r="J457" t="s">
        <v>1047</v>
      </c>
      <c r="K457" t="s">
        <v>1086</v>
      </c>
      <c r="L457">
        <v>520</v>
      </c>
      <c r="M457" t="s">
        <v>1087</v>
      </c>
      <c r="N457" t="s">
        <v>1088</v>
      </c>
      <c r="O457" t="str">
        <f t="shared" si="14"/>
        <v>setembro</v>
      </c>
      <c r="P457">
        <f>VLOOKUP(O457,Auxiliar!A:B,2,FALSE)</f>
        <v>9</v>
      </c>
      <c r="Q457">
        <f t="shared" si="15"/>
        <v>2024</v>
      </c>
    </row>
    <row r="458" spans="1:17" x14ac:dyDescent="0.3">
      <c r="A458" t="s">
        <v>1085</v>
      </c>
      <c r="B458" t="s">
        <v>34</v>
      </c>
      <c r="C458" s="3">
        <v>1970797762</v>
      </c>
      <c r="D458" t="str">
        <f>VLOOKUP(C458,Planilha4!$B$1:$C$147,2,0)</f>
        <v>Carlos Eduardo Caetano Pereira</v>
      </c>
      <c r="E458" t="s">
        <v>432</v>
      </c>
      <c r="G458" t="s">
        <v>85</v>
      </c>
      <c r="H458" t="s">
        <v>13</v>
      </c>
      <c r="I458" t="s">
        <v>1047</v>
      </c>
      <c r="J458" t="s">
        <v>1047</v>
      </c>
      <c r="K458" t="s">
        <v>1086</v>
      </c>
      <c r="L458">
        <v>520</v>
      </c>
      <c r="M458" t="s">
        <v>1087</v>
      </c>
      <c r="N458" t="s">
        <v>1088</v>
      </c>
      <c r="O458" t="str">
        <f t="shared" si="14"/>
        <v>setembro</v>
      </c>
      <c r="P458">
        <f>VLOOKUP(O458,Auxiliar!A:B,2,FALSE)</f>
        <v>9</v>
      </c>
      <c r="Q458">
        <f t="shared" si="15"/>
        <v>2024</v>
      </c>
    </row>
    <row r="459" spans="1:17" x14ac:dyDescent="0.3">
      <c r="A459" t="s">
        <v>1093</v>
      </c>
      <c r="B459" t="s">
        <v>34</v>
      </c>
      <c r="C459" s="3">
        <v>1970797762</v>
      </c>
      <c r="D459" t="str">
        <f>VLOOKUP(C459,Planilha4!$B$1:$C$147,2,0)</f>
        <v>Carlos Eduardo Caetano Pereira</v>
      </c>
      <c r="E459" t="s">
        <v>704</v>
      </c>
      <c r="F459" t="s">
        <v>843</v>
      </c>
      <c r="G459" t="s">
        <v>12</v>
      </c>
      <c r="H459" t="s">
        <v>13</v>
      </c>
      <c r="I459" t="s">
        <v>1073</v>
      </c>
      <c r="J459" t="s">
        <v>1073</v>
      </c>
      <c r="K459" t="s">
        <v>24</v>
      </c>
      <c r="L459">
        <v>680</v>
      </c>
      <c r="M459" t="s">
        <v>1094</v>
      </c>
      <c r="N459" t="s">
        <v>1095</v>
      </c>
      <c r="O459" t="str">
        <f t="shared" si="14"/>
        <v>outubro</v>
      </c>
      <c r="P459">
        <f>VLOOKUP(O459,Auxiliar!A:B,2,FALSE)</f>
        <v>10</v>
      </c>
      <c r="Q459">
        <f t="shared" si="15"/>
        <v>2024</v>
      </c>
    </row>
    <row r="460" spans="1:17" x14ac:dyDescent="0.3">
      <c r="A460" t="s">
        <v>1089</v>
      </c>
      <c r="B460" t="s">
        <v>34</v>
      </c>
      <c r="C460" s="3">
        <v>1970797762</v>
      </c>
      <c r="D460" t="str">
        <f>VLOOKUP(C460,Planilha4!$B$1:$C$147,2,0)</f>
        <v>Carlos Eduardo Caetano Pereira</v>
      </c>
      <c r="E460" t="s">
        <v>1090</v>
      </c>
      <c r="F460" t="s">
        <v>159</v>
      </c>
      <c r="G460" t="s">
        <v>12</v>
      </c>
      <c r="H460" t="s">
        <v>13</v>
      </c>
      <c r="I460" t="s">
        <v>1064</v>
      </c>
      <c r="J460" t="s">
        <v>1064</v>
      </c>
      <c r="K460" t="s">
        <v>1083</v>
      </c>
      <c r="L460">
        <v>640</v>
      </c>
      <c r="M460" t="s">
        <v>1091</v>
      </c>
      <c r="N460" t="s">
        <v>1092</v>
      </c>
      <c r="O460" t="str">
        <f t="shared" si="14"/>
        <v>setembro</v>
      </c>
      <c r="P460">
        <f>VLOOKUP(O460,Auxiliar!A:B,2,FALSE)</f>
        <v>9</v>
      </c>
      <c r="Q460">
        <f t="shared" si="15"/>
        <v>2024</v>
      </c>
    </row>
    <row r="461" spans="1:17" x14ac:dyDescent="0.3">
      <c r="A461" t="s">
        <v>1071</v>
      </c>
      <c r="B461" t="s">
        <v>34</v>
      </c>
      <c r="C461" s="3">
        <v>1970797762</v>
      </c>
      <c r="D461" t="str">
        <f>VLOOKUP(C461,Planilha4!$B$1:$C$147,2,0)</f>
        <v>Carlos Eduardo Caetano Pereira</v>
      </c>
      <c r="E461" t="s">
        <v>1072</v>
      </c>
      <c r="G461" t="s">
        <v>12</v>
      </c>
      <c r="H461" t="s">
        <v>13</v>
      </c>
      <c r="I461" t="s">
        <v>1073</v>
      </c>
      <c r="J461" t="s">
        <v>1077</v>
      </c>
      <c r="K461" t="s">
        <v>1073</v>
      </c>
      <c r="L461">
        <v>860</v>
      </c>
      <c r="M461" t="s">
        <v>1074</v>
      </c>
      <c r="N461" t="s">
        <v>1075</v>
      </c>
      <c r="O461" t="str">
        <f t="shared" si="14"/>
        <v>outubro</v>
      </c>
      <c r="P461">
        <f>VLOOKUP(O461,Auxiliar!A:B,2,FALSE)</f>
        <v>10</v>
      </c>
      <c r="Q461">
        <f t="shared" si="15"/>
        <v>2024</v>
      </c>
    </row>
    <row r="462" spans="1:17" x14ac:dyDescent="0.3">
      <c r="A462" t="s">
        <v>908</v>
      </c>
      <c r="B462" t="s">
        <v>34</v>
      </c>
      <c r="C462" s="3">
        <v>1970797762</v>
      </c>
      <c r="D462" t="str">
        <f>VLOOKUP(C462,Planilha4!$B$1:$C$147,2,0)</f>
        <v>Carlos Eduardo Caetano Pereira</v>
      </c>
      <c r="E462" t="s">
        <v>909</v>
      </c>
      <c r="F462" t="s">
        <v>740</v>
      </c>
      <c r="G462" t="s">
        <v>12</v>
      </c>
      <c r="H462" t="s">
        <v>13</v>
      </c>
      <c r="I462" t="s">
        <v>23</v>
      </c>
      <c r="J462" t="s">
        <v>24</v>
      </c>
      <c r="K462" t="s">
        <v>23</v>
      </c>
      <c r="L462">
        <v>320</v>
      </c>
      <c r="M462" t="s">
        <v>912</v>
      </c>
      <c r="N462" t="s">
        <v>913</v>
      </c>
      <c r="O462" t="str">
        <f t="shared" si="14"/>
        <v>outubro</v>
      </c>
      <c r="P462">
        <f>VLOOKUP(O462,Auxiliar!A:B,2,FALSE)</f>
        <v>10</v>
      </c>
      <c r="Q462">
        <f t="shared" si="15"/>
        <v>2024</v>
      </c>
    </row>
    <row r="463" spans="1:17" x14ac:dyDescent="0.3">
      <c r="A463" t="s">
        <v>311</v>
      </c>
      <c r="B463" t="s">
        <v>34</v>
      </c>
      <c r="C463" s="3">
        <v>1970797762</v>
      </c>
      <c r="D463" t="str">
        <f>VLOOKUP(C463,Planilha4!$B$1:$C$147,2,0)</f>
        <v>Carlos Eduardo Caetano Pereira</v>
      </c>
      <c r="E463" t="s">
        <v>312</v>
      </c>
      <c r="F463" t="s">
        <v>313</v>
      </c>
      <c r="G463" t="s">
        <v>85</v>
      </c>
      <c r="H463" t="s">
        <v>13</v>
      </c>
      <c r="I463" t="s">
        <v>1096</v>
      </c>
      <c r="J463" t="s">
        <v>1064</v>
      </c>
      <c r="K463" t="s">
        <v>1096</v>
      </c>
      <c r="L463">
        <v>177.5</v>
      </c>
      <c r="M463" t="s">
        <v>317</v>
      </c>
      <c r="N463" t="s">
        <v>318</v>
      </c>
      <c r="O463" t="str">
        <f t="shared" si="14"/>
        <v>setembro</v>
      </c>
      <c r="P463">
        <f>VLOOKUP(O463,Auxiliar!A:B,2,FALSE)</f>
        <v>9</v>
      </c>
      <c r="Q463">
        <f t="shared" si="15"/>
        <v>2024</v>
      </c>
    </row>
    <row r="464" spans="1:17" x14ac:dyDescent="0.3">
      <c r="A464" t="s">
        <v>18</v>
      </c>
      <c r="B464" t="s">
        <v>34</v>
      </c>
      <c r="C464" s="3">
        <v>1970797762</v>
      </c>
      <c r="D464" t="str">
        <f>VLOOKUP(C464,Planilha4!$B$1:$C$147,2,0)</f>
        <v>Carlos Eduardo Caetano Pereira</v>
      </c>
      <c r="E464" t="s">
        <v>20</v>
      </c>
      <c r="F464" t="s">
        <v>21</v>
      </c>
      <c r="G464" t="s">
        <v>22</v>
      </c>
      <c r="H464" t="s">
        <v>13</v>
      </c>
      <c r="I464" t="s">
        <v>23</v>
      </c>
      <c r="J464" t="s">
        <v>24</v>
      </c>
      <c r="K464" t="s">
        <v>23</v>
      </c>
      <c r="L464">
        <v>46.76</v>
      </c>
      <c r="M464" t="s">
        <v>25</v>
      </c>
      <c r="N464" t="s">
        <v>26</v>
      </c>
      <c r="O464" t="str">
        <f t="shared" si="14"/>
        <v>outubro</v>
      </c>
      <c r="P464">
        <f>VLOOKUP(O464,Auxiliar!A:B,2,FALSE)</f>
        <v>10</v>
      </c>
      <c r="Q464">
        <f t="shared" si="15"/>
        <v>2024</v>
      </c>
    </row>
    <row r="465" spans="1:17" x14ac:dyDescent="0.3">
      <c r="A465" t="s">
        <v>1098</v>
      </c>
      <c r="B465" t="s">
        <v>34</v>
      </c>
      <c r="C465" s="3">
        <v>1970797762</v>
      </c>
      <c r="D465" t="str">
        <f>VLOOKUP(C465,Planilha4!$B$1:$C$147,2,0)</f>
        <v>Carlos Eduardo Caetano Pereira</v>
      </c>
      <c r="E465" t="s">
        <v>1099</v>
      </c>
      <c r="F465" t="s">
        <v>1100</v>
      </c>
      <c r="G465" t="s">
        <v>12</v>
      </c>
      <c r="H465" t="s">
        <v>13</v>
      </c>
      <c r="I465" t="s">
        <v>1064</v>
      </c>
      <c r="J465" t="s">
        <v>1064</v>
      </c>
      <c r="K465" t="s">
        <v>1083</v>
      </c>
      <c r="L465">
        <v>300</v>
      </c>
      <c r="M465" t="s">
        <v>1101</v>
      </c>
      <c r="N465" t="s">
        <v>1102</v>
      </c>
      <c r="O465" t="str">
        <f t="shared" si="14"/>
        <v>setembro</v>
      </c>
      <c r="P465">
        <f>VLOOKUP(O465,Auxiliar!A:B,2,FALSE)</f>
        <v>9</v>
      </c>
      <c r="Q465">
        <f t="shared" si="15"/>
        <v>2024</v>
      </c>
    </row>
    <row r="466" spans="1:17" x14ac:dyDescent="0.3">
      <c r="A466" s="1"/>
      <c r="B466" s="1"/>
      <c r="C466" s="3"/>
      <c r="E466" s="1"/>
      <c r="F466" s="1"/>
      <c r="G466" s="1"/>
      <c r="H466" s="1"/>
      <c r="I466" s="1"/>
      <c r="L466" s="1"/>
      <c r="M466" s="1"/>
      <c r="N466" s="1"/>
    </row>
    <row r="467" spans="1:17" x14ac:dyDescent="0.3">
      <c r="A467" t="s">
        <v>1118</v>
      </c>
      <c r="B467" t="s">
        <v>34</v>
      </c>
      <c r="C467" s="3">
        <v>1970797762</v>
      </c>
      <c r="D467" t="str">
        <f>VLOOKUP(C467,Planilha4!$B$1:$C$147,2,0)</f>
        <v>Carlos Eduardo Caetano Pereira</v>
      </c>
      <c r="E467" t="s">
        <v>1119</v>
      </c>
      <c r="F467" t="s">
        <v>948</v>
      </c>
      <c r="G467" t="s">
        <v>12</v>
      </c>
      <c r="H467" t="s">
        <v>13</v>
      </c>
      <c r="I467" t="s">
        <v>1067</v>
      </c>
      <c r="J467" t="s">
        <v>1067</v>
      </c>
      <c r="K467" t="s">
        <v>1120</v>
      </c>
      <c r="L467">
        <v>450</v>
      </c>
      <c r="M467" t="s">
        <v>1121</v>
      </c>
      <c r="N467" t="s">
        <v>1122</v>
      </c>
      <c r="O467" t="str">
        <f t="shared" si="14"/>
        <v>dezembro</v>
      </c>
      <c r="P467">
        <f>VLOOKUP(O467,Auxiliar!A:B,2,FALSE)</f>
        <v>12</v>
      </c>
      <c r="Q467">
        <f t="shared" si="15"/>
        <v>2024</v>
      </c>
    </row>
    <row r="468" spans="1:17" x14ac:dyDescent="0.3">
      <c r="A468" t="s">
        <v>1113</v>
      </c>
      <c r="B468" t="s">
        <v>34</v>
      </c>
      <c r="C468" s="3">
        <v>1970797762</v>
      </c>
      <c r="D468" t="str">
        <f>VLOOKUP(C468,Planilha4!$B$1:$C$147,2,0)</f>
        <v>Carlos Eduardo Caetano Pereira</v>
      </c>
      <c r="E468" t="s">
        <v>1114</v>
      </c>
      <c r="F468" t="s">
        <v>1115</v>
      </c>
      <c r="G468" t="s">
        <v>12</v>
      </c>
      <c r="H468" t="s">
        <v>13</v>
      </c>
      <c r="I468" t="s">
        <v>1110</v>
      </c>
      <c r="J468" t="s">
        <v>1110</v>
      </c>
      <c r="K468" t="s">
        <v>1123</v>
      </c>
      <c r="L468">
        <v>325</v>
      </c>
      <c r="M468" t="s">
        <v>1124</v>
      </c>
      <c r="N468" t="s">
        <v>1125</v>
      </c>
      <c r="O468" t="str">
        <f t="shared" si="14"/>
        <v>setembro</v>
      </c>
      <c r="P468">
        <f>VLOOKUP(O468,Auxiliar!A:B,2,FALSE)</f>
        <v>9</v>
      </c>
      <c r="Q468">
        <f t="shared" si="15"/>
        <v>2024</v>
      </c>
    </row>
    <row r="469" spans="1:17" x14ac:dyDescent="0.3">
      <c r="A469" s="1"/>
      <c r="B469" s="1"/>
      <c r="C469" s="3"/>
      <c r="E469" s="1"/>
      <c r="F469" s="1"/>
      <c r="G469" s="1"/>
      <c r="H469" s="1"/>
      <c r="I469" s="1"/>
      <c r="L469" s="1"/>
      <c r="M469" s="1"/>
      <c r="N469" s="1"/>
    </row>
    <row r="470" spans="1:17" x14ac:dyDescent="0.3">
      <c r="A470" t="s">
        <v>1126</v>
      </c>
      <c r="B470" t="s">
        <v>34</v>
      </c>
      <c r="C470" s="3">
        <v>1970797762</v>
      </c>
      <c r="D470" t="str">
        <f>VLOOKUP(C470,Planilha4!$B$1:$C$147,2,0)</f>
        <v>Carlos Eduardo Caetano Pereira</v>
      </c>
      <c r="E470" t="s">
        <v>1127</v>
      </c>
      <c r="F470" t="s">
        <v>81</v>
      </c>
      <c r="G470" t="s">
        <v>12</v>
      </c>
      <c r="H470" t="s">
        <v>13</v>
      </c>
      <c r="I470" t="s">
        <v>1067</v>
      </c>
      <c r="J470" t="s">
        <v>1014</v>
      </c>
      <c r="K470" t="s">
        <v>1067</v>
      </c>
      <c r="L470">
        <v>315</v>
      </c>
      <c r="M470" t="s">
        <v>1128</v>
      </c>
      <c r="N470" t="s">
        <v>1129</v>
      </c>
      <c r="O470" t="str">
        <f t="shared" si="14"/>
        <v>dezembro</v>
      </c>
      <c r="P470">
        <f>VLOOKUP(O470,Auxiliar!A:B,2,FALSE)</f>
        <v>12</v>
      </c>
      <c r="Q470">
        <f t="shared" si="15"/>
        <v>2024</v>
      </c>
    </row>
    <row r="471" spans="1:17" x14ac:dyDescent="0.3">
      <c r="A471" t="s">
        <v>35</v>
      </c>
      <c r="B471" t="s">
        <v>34</v>
      </c>
      <c r="C471" s="3">
        <v>1970797762</v>
      </c>
      <c r="D471" t="str">
        <f>VLOOKUP(C471,Planilha4!$B$1:$C$147,2,0)</f>
        <v>Carlos Eduardo Caetano Pereira</v>
      </c>
      <c r="E471" t="s">
        <v>37</v>
      </c>
      <c r="F471" t="s">
        <v>38</v>
      </c>
      <c r="G471" t="s">
        <v>12</v>
      </c>
      <c r="H471" t="s">
        <v>13</v>
      </c>
      <c r="I471" t="s">
        <v>1067</v>
      </c>
      <c r="J471" t="s">
        <v>1014</v>
      </c>
      <c r="K471" t="s">
        <v>1067</v>
      </c>
      <c r="L471">
        <v>325</v>
      </c>
      <c r="M471" t="s">
        <v>39</v>
      </c>
      <c r="N471" t="s">
        <v>40</v>
      </c>
      <c r="O471" t="str">
        <f t="shared" si="14"/>
        <v>dezembro</v>
      </c>
      <c r="P471">
        <f>VLOOKUP(O471,Auxiliar!A:B,2,FALSE)</f>
        <v>12</v>
      </c>
      <c r="Q471">
        <f t="shared" si="15"/>
        <v>2024</v>
      </c>
    </row>
    <row r="472" spans="1:17" x14ac:dyDescent="0.3">
      <c r="A472" t="s">
        <v>1108</v>
      </c>
      <c r="B472" t="s">
        <v>34</v>
      </c>
      <c r="C472" s="3">
        <v>1970797762</v>
      </c>
      <c r="D472" t="str">
        <f>VLOOKUP(C472,Planilha4!$B$1:$C$147,2,0)</f>
        <v>Carlos Eduardo Caetano Pereira</v>
      </c>
      <c r="E472" t="s">
        <v>1109</v>
      </c>
      <c r="F472" t="s">
        <v>427</v>
      </c>
      <c r="G472" t="s">
        <v>12</v>
      </c>
      <c r="H472" t="s">
        <v>13</v>
      </c>
      <c r="I472" t="s">
        <v>1096</v>
      </c>
      <c r="J472" t="s">
        <v>1096</v>
      </c>
      <c r="K472" t="s">
        <v>1110</v>
      </c>
      <c r="L472">
        <v>330</v>
      </c>
      <c r="M472" t="s">
        <v>1111</v>
      </c>
      <c r="N472" t="s">
        <v>1112</v>
      </c>
      <c r="O472" t="str">
        <f t="shared" si="14"/>
        <v>setembro</v>
      </c>
      <c r="P472">
        <f>VLOOKUP(O472,Auxiliar!A:B,2,FALSE)</f>
        <v>9</v>
      </c>
      <c r="Q472">
        <f t="shared" si="15"/>
        <v>2024</v>
      </c>
    </row>
    <row r="473" spans="1:17" x14ac:dyDescent="0.3">
      <c r="A473" t="s">
        <v>858</v>
      </c>
      <c r="B473" t="s">
        <v>34</v>
      </c>
      <c r="C473" s="3">
        <v>1970797762</v>
      </c>
      <c r="D473" t="str">
        <f>VLOOKUP(C473,Planilha4!$B$1:$C$147,2,0)</f>
        <v>Carlos Eduardo Caetano Pereira</v>
      </c>
      <c r="E473" t="s">
        <v>859</v>
      </c>
      <c r="F473" t="s">
        <v>860</v>
      </c>
      <c r="G473" t="s">
        <v>12</v>
      </c>
      <c r="H473" t="s">
        <v>13</v>
      </c>
      <c r="I473" t="s">
        <v>1067</v>
      </c>
      <c r="J473" t="s">
        <v>1067</v>
      </c>
      <c r="K473" t="s">
        <v>1120</v>
      </c>
      <c r="L473">
        <v>345</v>
      </c>
      <c r="M473" t="s">
        <v>861</v>
      </c>
      <c r="N473" t="s">
        <v>862</v>
      </c>
      <c r="O473" t="str">
        <f t="shared" si="14"/>
        <v>dezembro</v>
      </c>
      <c r="P473">
        <f>VLOOKUP(O473,Auxiliar!A:B,2,FALSE)</f>
        <v>12</v>
      </c>
      <c r="Q473">
        <f t="shared" si="15"/>
        <v>2024</v>
      </c>
    </row>
    <row r="474" spans="1:17" x14ac:dyDescent="0.3">
      <c r="A474" t="s">
        <v>1144</v>
      </c>
      <c r="B474" t="s">
        <v>34</v>
      </c>
      <c r="C474" s="3">
        <v>1970797762</v>
      </c>
      <c r="D474" t="str">
        <f>VLOOKUP(C474,Planilha4!$B$1:$C$147,2,0)</f>
        <v>Carlos Eduardo Caetano Pereira</v>
      </c>
      <c r="E474" t="s">
        <v>1145</v>
      </c>
      <c r="F474" t="s">
        <v>718</v>
      </c>
      <c r="G474" t="s">
        <v>12</v>
      </c>
      <c r="H474" t="s">
        <v>13</v>
      </c>
      <c r="I474" t="s">
        <v>1139</v>
      </c>
      <c r="J474" t="s">
        <v>1120</v>
      </c>
      <c r="K474" t="s">
        <v>1139</v>
      </c>
      <c r="L474">
        <v>420</v>
      </c>
      <c r="M474" t="s">
        <v>1146</v>
      </c>
      <c r="N474" t="s">
        <v>1147</v>
      </c>
      <c r="O474" t="str">
        <f t="shared" si="14"/>
        <v>dezembro</v>
      </c>
      <c r="P474">
        <f>VLOOKUP(O474,Auxiliar!A:B,2,FALSE)</f>
        <v>12</v>
      </c>
      <c r="Q474">
        <f t="shared" si="15"/>
        <v>2024</v>
      </c>
    </row>
    <row r="475" spans="1:17" x14ac:dyDescent="0.3">
      <c r="A475" t="s">
        <v>1148</v>
      </c>
      <c r="B475" t="s">
        <v>34</v>
      </c>
      <c r="C475" s="3">
        <v>1970797762</v>
      </c>
      <c r="D475" t="str">
        <f>VLOOKUP(C475,Planilha4!$B$1:$C$147,2,0)</f>
        <v>Carlos Eduardo Caetano Pereira</v>
      </c>
      <c r="E475" t="s">
        <v>1149</v>
      </c>
      <c r="F475" t="s">
        <v>358</v>
      </c>
      <c r="G475" t="s">
        <v>12</v>
      </c>
      <c r="H475" t="s">
        <v>13</v>
      </c>
      <c r="I475" t="s">
        <v>1139</v>
      </c>
      <c r="J475" t="s">
        <v>1120</v>
      </c>
      <c r="K475" t="s">
        <v>1134</v>
      </c>
      <c r="L475">
        <v>555</v>
      </c>
      <c r="M475" t="s">
        <v>1150</v>
      </c>
      <c r="N475" t="s">
        <v>1151</v>
      </c>
      <c r="O475" t="str">
        <f t="shared" si="14"/>
        <v>dezembro</v>
      </c>
      <c r="P475">
        <f>VLOOKUP(O475,Auxiliar!A:B,2,FALSE)</f>
        <v>12</v>
      </c>
      <c r="Q475">
        <f t="shared" si="15"/>
        <v>2024</v>
      </c>
    </row>
    <row r="476" spans="1:17" x14ac:dyDescent="0.3">
      <c r="A476" t="s">
        <v>1132</v>
      </c>
      <c r="B476" t="s">
        <v>34</v>
      </c>
      <c r="C476" s="3">
        <v>1970797762</v>
      </c>
      <c r="D476" t="str">
        <f>VLOOKUP(C476,Planilha4!$B$1:$C$147,2,0)</f>
        <v>Carlos Eduardo Caetano Pereira</v>
      </c>
      <c r="E476" t="s">
        <v>432</v>
      </c>
      <c r="F476" t="s">
        <v>1133</v>
      </c>
      <c r="G476" t="s">
        <v>85</v>
      </c>
      <c r="H476" t="s">
        <v>13</v>
      </c>
      <c r="I476" t="s">
        <v>1120</v>
      </c>
      <c r="J476" t="s">
        <v>1120</v>
      </c>
      <c r="K476" t="s">
        <v>1134</v>
      </c>
      <c r="L476">
        <v>200</v>
      </c>
      <c r="M476" t="s">
        <v>1135</v>
      </c>
      <c r="N476" t="s">
        <v>1136</v>
      </c>
      <c r="O476" t="str">
        <f t="shared" si="14"/>
        <v>dezembro</v>
      </c>
      <c r="P476">
        <f>VLOOKUP(O476,Auxiliar!A:B,2,FALSE)</f>
        <v>12</v>
      </c>
      <c r="Q476">
        <f t="shared" si="15"/>
        <v>2024</v>
      </c>
    </row>
    <row r="477" spans="1:17" x14ac:dyDescent="0.3">
      <c r="A477" t="s">
        <v>1132</v>
      </c>
      <c r="B477" t="s">
        <v>34</v>
      </c>
      <c r="C477" s="3">
        <v>1970797762</v>
      </c>
      <c r="D477" t="str">
        <f>VLOOKUP(C477,Planilha4!$B$1:$C$147,2,0)</f>
        <v>Carlos Eduardo Caetano Pereira</v>
      </c>
      <c r="E477" t="s">
        <v>432</v>
      </c>
      <c r="F477" t="s">
        <v>1133</v>
      </c>
      <c r="G477" t="s">
        <v>85</v>
      </c>
      <c r="H477" t="s">
        <v>13</v>
      </c>
      <c r="I477" t="s">
        <v>1152</v>
      </c>
      <c r="J477" t="s">
        <v>1152</v>
      </c>
      <c r="K477" t="s">
        <v>1140</v>
      </c>
      <c r="L477">
        <v>100</v>
      </c>
      <c r="M477" t="s">
        <v>1135</v>
      </c>
      <c r="N477" t="s">
        <v>1136</v>
      </c>
      <c r="O477" t="str">
        <f t="shared" si="14"/>
        <v>dezembro</v>
      </c>
      <c r="P477">
        <f>VLOOKUP(O477,Auxiliar!A:B,2,FALSE)</f>
        <v>12</v>
      </c>
      <c r="Q477">
        <f t="shared" si="15"/>
        <v>2024</v>
      </c>
    </row>
    <row r="478" spans="1:17" x14ac:dyDescent="0.3">
      <c r="A478" t="s">
        <v>1153</v>
      </c>
      <c r="B478" t="s">
        <v>34</v>
      </c>
      <c r="C478" s="3">
        <v>1970797762</v>
      </c>
      <c r="D478" t="str">
        <f>VLOOKUP(C478,Planilha4!$B$1:$C$147,2,0)</f>
        <v>Carlos Eduardo Caetano Pereira</v>
      </c>
      <c r="E478" t="s">
        <v>559</v>
      </c>
      <c r="F478" t="s">
        <v>1155</v>
      </c>
      <c r="G478" t="s">
        <v>12</v>
      </c>
      <c r="H478" t="s">
        <v>13</v>
      </c>
      <c r="I478" t="s">
        <v>1152</v>
      </c>
      <c r="J478" t="s">
        <v>1139</v>
      </c>
      <c r="K478" t="s">
        <v>1152</v>
      </c>
      <c r="L478">
        <v>533.9</v>
      </c>
      <c r="M478" t="s">
        <v>51</v>
      </c>
      <c r="N478" t="s">
        <v>52</v>
      </c>
      <c r="O478" t="str">
        <f t="shared" si="14"/>
        <v>dezembro</v>
      </c>
      <c r="P478">
        <f>VLOOKUP(O478,Auxiliar!A:B,2,FALSE)</f>
        <v>12</v>
      </c>
      <c r="Q478">
        <f t="shared" si="15"/>
        <v>2024</v>
      </c>
    </row>
    <row r="479" spans="1:17" x14ac:dyDescent="0.3">
      <c r="A479" t="s">
        <v>1156</v>
      </c>
      <c r="B479" t="s">
        <v>34</v>
      </c>
      <c r="C479" s="3">
        <v>1970797762</v>
      </c>
      <c r="D479" t="str">
        <f>VLOOKUP(C479,Planilha4!$B$1:$C$147,2,0)</f>
        <v>Carlos Eduardo Caetano Pereira</v>
      </c>
      <c r="E479" t="s">
        <v>1157</v>
      </c>
      <c r="F479" t="s">
        <v>602</v>
      </c>
      <c r="G479" t="s">
        <v>12</v>
      </c>
      <c r="H479" t="s">
        <v>13</v>
      </c>
      <c r="I479" t="s">
        <v>1158</v>
      </c>
      <c r="J479" t="s">
        <v>1140</v>
      </c>
      <c r="K479" t="s">
        <v>1141</v>
      </c>
      <c r="L479">
        <v>680</v>
      </c>
      <c r="M479" t="s">
        <v>1159</v>
      </c>
      <c r="N479" t="s">
        <v>1160</v>
      </c>
      <c r="O479" t="str">
        <f t="shared" si="14"/>
        <v>dezembro</v>
      </c>
      <c r="P479">
        <f>VLOOKUP(O479,Auxiliar!A:B,2,FALSE)</f>
        <v>12</v>
      </c>
      <c r="Q479">
        <f t="shared" si="15"/>
        <v>2024</v>
      </c>
    </row>
    <row r="480" spans="1:17" x14ac:dyDescent="0.3">
      <c r="A480" t="s">
        <v>1161</v>
      </c>
      <c r="B480" t="s">
        <v>34</v>
      </c>
      <c r="C480" s="3">
        <v>1970797762</v>
      </c>
      <c r="D480" t="str">
        <f>VLOOKUP(C480,Planilha4!$B$1:$C$147,2,0)</f>
        <v>Carlos Eduardo Caetano Pereira</v>
      </c>
      <c r="E480" t="s">
        <v>1162</v>
      </c>
      <c r="F480" t="s">
        <v>427</v>
      </c>
      <c r="G480" t="s">
        <v>12</v>
      </c>
      <c r="H480" t="s">
        <v>13</v>
      </c>
      <c r="I480" t="s">
        <v>1152</v>
      </c>
      <c r="J480" t="s">
        <v>1139</v>
      </c>
      <c r="K480" t="s">
        <v>1152</v>
      </c>
      <c r="L480">
        <v>372.5</v>
      </c>
      <c r="M480" t="s">
        <v>1163</v>
      </c>
      <c r="N480" t="s">
        <v>1164</v>
      </c>
      <c r="O480" t="str">
        <f t="shared" si="14"/>
        <v>dezembro</v>
      </c>
      <c r="P480">
        <f>VLOOKUP(O480,Auxiliar!A:B,2,FALSE)</f>
        <v>12</v>
      </c>
      <c r="Q480">
        <f t="shared" si="15"/>
        <v>2024</v>
      </c>
    </row>
    <row r="481" spans="1:17" x14ac:dyDescent="0.3">
      <c r="A481" t="s">
        <v>505</v>
      </c>
      <c r="B481" t="s">
        <v>34</v>
      </c>
      <c r="C481" s="3">
        <v>1970797762</v>
      </c>
      <c r="D481" t="str">
        <f>VLOOKUP(C481,Planilha4!$B$1:$C$147,2,0)</f>
        <v>Carlos Eduardo Caetano Pereira</v>
      </c>
      <c r="E481" t="s">
        <v>507</v>
      </c>
      <c r="F481" t="s">
        <v>508</v>
      </c>
      <c r="G481" t="s">
        <v>12</v>
      </c>
      <c r="H481" t="s">
        <v>13</v>
      </c>
      <c r="I481" t="s">
        <v>1140</v>
      </c>
      <c r="J481" t="s">
        <v>1152</v>
      </c>
      <c r="K481" t="s">
        <v>1140</v>
      </c>
      <c r="L481">
        <v>165</v>
      </c>
      <c r="M481" t="s">
        <v>509</v>
      </c>
      <c r="N481" t="s">
        <v>510</v>
      </c>
      <c r="O481" t="str">
        <f t="shared" si="14"/>
        <v>dezembro</v>
      </c>
      <c r="P481">
        <f>VLOOKUP(O481,Auxiliar!A:B,2,FALSE)</f>
        <v>12</v>
      </c>
      <c r="Q481">
        <f t="shared" si="15"/>
        <v>2024</v>
      </c>
    </row>
    <row r="482" spans="1:17" x14ac:dyDescent="0.3">
      <c r="A482" t="s">
        <v>870</v>
      </c>
      <c r="B482" t="s">
        <v>34</v>
      </c>
      <c r="C482" s="3">
        <v>1970797762</v>
      </c>
      <c r="D482" t="str">
        <f>VLOOKUP(C482,Planilha4!$B$1:$C$147,2,0)</f>
        <v>Carlos Eduardo Caetano Pereira</v>
      </c>
      <c r="E482" t="s">
        <v>871</v>
      </c>
      <c r="F482" t="s">
        <v>872</v>
      </c>
      <c r="G482" t="s">
        <v>12</v>
      </c>
      <c r="H482" t="s">
        <v>13</v>
      </c>
      <c r="I482" t="s">
        <v>1140</v>
      </c>
      <c r="J482" t="s">
        <v>1141</v>
      </c>
      <c r="K482" t="s">
        <v>1158</v>
      </c>
      <c r="L482">
        <v>350</v>
      </c>
      <c r="M482" t="s">
        <v>873</v>
      </c>
      <c r="N482" t="s">
        <v>874</v>
      </c>
      <c r="O482" t="str">
        <f t="shared" si="14"/>
        <v>dezembro</v>
      </c>
      <c r="P482">
        <f>VLOOKUP(O482,Auxiliar!A:B,2,FALSE)</f>
        <v>12</v>
      </c>
      <c r="Q482">
        <f t="shared" si="15"/>
        <v>2024</v>
      </c>
    </row>
    <row r="483" spans="1:17" x14ac:dyDescent="0.3">
      <c r="A483" t="s">
        <v>1165</v>
      </c>
      <c r="B483" t="s">
        <v>34</v>
      </c>
      <c r="C483" s="3">
        <v>1970797762</v>
      </c>
      <c r="D483" t="str">
        <f>VLOOKUP(C483,Planilha4!$B$1:$C$147,2,0)</f>
        <v>Carlos Eduardo Caetano Pereira</v>
      </c>
      <c r="E483" t="s">
        <v>1166</v>
      </c>
      <c r="F483" t="s">
        <v>718</v>
      </c>
      <c r="G483" t="s">
        <v>12</v>
      </c>
      <c r="H483" t="s">
        <v>13</v>
      </c>
      <c r="I483" t="s">
        <v>1140</v>
      </c>
      <c r="J483" t="s">
        <v>1140</v>
      </c>
      <c r="K483" t="s">
        <v>1141</v>
      </c>
      <c r="L483">
        <v>537</v>
      </c>
      <c r="M483" t="s">
        <v>1167</v>
      </c>
      <c r="N483" t="s">
        <v>1168</v>
      </c>
      <c r="O483" t="str">
        <f t="shared" si="14"/>
        <v>dezembro</v>
      </c>
      <c r="P483">
        <f>VLOOKUP(O483,Auxiliar!A:B,2,FALSE)</f>
        <v>12</v>
      </c>
      <c r="Q483">
        <f t="shared" si="15"/>
        <v>2024</v>
      </c>
    </row>
    <row r="484" spans="1:17" x14ac:dyDescent="0.3">
      <c r="A484" t="s">
        <v>1170</v>
      </c>
      <c r="B484" t="s">
        <v>34</v>
      </c>
      <c r="C484" s="3">
        <v>1970797762</v>
      </c>
      <c r="D484" t="str">
        <f>VLOOKUP(C484,Planilha4!$B$1:$C$147,2,0)</f>
        <v>Carlos Eduardo Caetano Pereira</v>
      </c>
      <c r="E484" t="s">
        <v>1171</v>
      </c>
      <c r="F484" t="s">
        <v>122</v>
      </c>
      <c r="G484" t="s">
        <v>1172</v>
      </c>
      <c r="H484" t="s">
        <v>13</v>
      </c>
      <c r="I484" t="s">
        <v>1173</v>
      </c>
      <c r="J484" t="s">
        <v>1140</v>
      </c>
      <c r="K484" t="s">
        <v>1141</v>
      </c>
      <c r="L484">
        <v>289.45</v>
      </c>
      <c r="M484" t="s">
        <v>1174</v>
      </c>
      <c r="N484" t="s">
        <v>1175</v>
      </c>
      <c r="O484" t="str">
        <f t="shared" si="14"/>
        <v>dezembro</v>
      </c>
      <c r="P484">
        <f>VLOOKUP(O484,Auxiliar!A:B,2,FALSE)</f>
        <v>12</v>
      </c>
      <c r="Q484">
        <f t="shared" si="15"/>
        <v>2024</v>
      </c>
    </row>
    <row r="485" spans="1:17" x14ac:dyDescent="0.3">
      <c r="A485" t="s">
        <v>1176</v>
      </c>
      <c r="B485" t="s">
        <v>34</v>
      </c>
      <c r="C485" s="3">
        <v>1970797762</v>
      </c>
      <c r="D485" t="str">
        <f>VLOOKUP(C485,Planilha4!$B$1:$C$147,2,0)</f>
        <v>Carlos Eduardo Caetano Pereira</v>
      </c>
      <c r="E485" t="s">
        <v>1177</v>
      </c>
      <c r="F485" t="s">
        <v>1178</v>
      </c>
      <c r="G485" t="s">
        <v>12</v>
      </c>
      <c r="H485" t="s">
        <v>13</v>
      </c>
      <c r="I485" t="s">
        <v>1141</v>
      </c>
      <c r="J485" t="s">
        <v>1140</v>
      </c>
      <c r="K485" t="s">
        <v>1141</v>
      </c>
      <c r="L485">
        <v>472.5</v>
      </c>
      <c r="M485" t="s">
        <v>1121</v>
      </c>
      <c r="N485" t="s">
        <v>1179</v>
      </c>
      <c r="O485" t="str">
        <f t="shared" si="14"/>
        <v>dezembro</v>
      </c>
      <c r="P485">
        <f>VLOOKUP(O485,Auxiliar!A:B,2,FALSE)</f>
        <v>12</v>
      </c>
      <c r="Q485">
        <f t="shared" si="15"/>
        <v>2024</v>
      </c>
    </row>
    <row r="486" spans="1:17" x14ac:dyDescent="0.3">
      <c r="A486" t="s">
        <v>1180</v>
      </c>
      <c r="B486" t="s">
        <v>34</v>
      </c>
      <c r="C486" s="3">
        <v>1970797762</v>
      </c>
      <c r="D486" t="str">
        <f>VLOOKUP(C486,Planilha4!$B$1:$C$147,2,0)</f>
        <v>Carlos Eduardo Caetano Pereira</v>
      </c>
      <c r="E486" t="s">
        <v>1181</v>
      </c>
      <c r="F486" t="s">
        <v>1182</v>
      </c>
      <c r="G486" t="s">
        <v>12</v>
      </c>
      <c r="H486" t="s">
        <v>13</v>
      </c>
      <c r="I486" t="s">
        <v>1141</v>
      </c>
      <c r="J486" t="s">
        <v>1141</v>
      </c>
      <c r="K486" t="s">
        <v>1158</v>
      </c>
      <c r="L486">
        <v>2447.5</v>
      </c>
      <c r="M486" t="s">
        <v>51</v>
      </c>
      <c r="N486" t="s">
        <v>52</v>
      </c>
      <c r="O486" t="str">
        <f t="shared" si="14"/>
        <v>dezembro</v>
      </c>
      <c r="P486">
        <f>VLOOKUP(O486,Auxiliar!A:B,2,FALSE)</f>
        <v>12</v>
      </c>
      <c r="Q486">
        <f t="shared" si="15"/>
        <v>2024</v>
      </c>
    </row>
    <row r="487" spans="1:17" x14ac:dyDescent="0.3">
      <c r="A487" t="s">
        <v>1183</v>
      </c>
      <c r="B487" t="s">
        <v>34</v>
      </c>
      <c r="C487" s="3">
        <v>1970797762</v>
      </c>
      <c r="D487" t="str">
        <f>VLOOKUP(C487,Planilha4!$B$1:$C$147,2,0)</f>
        <v>Carlos Eduardo Caetano Pereira</v>
      </c>
      <c r="E487" t="s">
        <v>1184</v>
      </c>
      <c r="F487" t="s">
        <v>104</v>
      </c>
      <c r="G487" t="s">
        <v>12</v>
      </c>
      <c r="H487" t="s">
        <v>13</v>
      </c>
      <c r="I487" t="s">
        <v>1185</v>
      </c>
      <c r="J487" t="s">
        <v>1185</v>
      </c>
      <c r="K487" t="s">
        <v>1188</v>
      </c>
      <c r="L487">
        <v>150</v>
      </c>
      <c r="M487" t="s">
        <v>1189</v>
      </c>
      <c r="N487" t="s">
        <v>1190</v>
      </c>
      <c r="O487" t="str">
        <f t="shared" si="14"/>
        <v>dezembro</v>
      </c>
      <c r="P487">
        <f>VLOOKUP(O487,Auxiliar!A:B,2,FALSE)</f>
        <v>12</v>
      </c>
      <c r="Q487">
        <f t="shared" si="15"/>
        <v>2024</v>
      </c>
    </row>
    <row r="488" spans="1:17" x14ac:dyDescent="0.3">
      <c r="A488" t="s">
        <v>1183</v>
      </c>
      <c r="B488" t="s">
        <v>34</v>
      </c>
      <c r="C488" s="3">
        <v>1970797762</v>
      </c>
      <c r="D488" t="str">
        <f>VLOOKUP(C488,Planilha4!$B$1:$C$147,2,0)</f>
        <v>Carlos Eduardo Caetano Pereira</v>
      </c>
      <c r="E488" t="s">
        <v>1184</v>
      </c>
      <c r="F488" t="s">
        <v>104</v>
      </c>
      <c r="G488" t="s">
        <v>12</v>
      </c>
      <c r="H488" t="s">
        <v>13</v>
      </c>
      <c r="I488" t="s">
        <v>1185</v>
      </c>
      <c r="J488" t="s">
        <v>1141</v>
      </c>
      <c r="K488" t="s">
        <v>1185</v>
      </c>
      <c r="L488">
        <v>150</v>
      </c>
      <c r="M488" t="s">
        <v>1186</v>
      </c>
      <c r="N488" t="s">
        <v>1187</v>
      </c>
      <c r="O488" t="str">
        <f t="shared" si="14"/>
        <v>dezembro</v>
      </c>
      <c r="P488">
        <f>VLOOKUP(O488,Auxiliar!A:B,2,FALSE)</f>
        <v>12</v>
      </c>
      <c r="Q488">
        <f t="shared" si="15"/>
        <v>2024</v>
      </c>
    </row>
    <row r="489" spans="1:17" x14ac:dyDescent="0.3">
      <c r="A489" t="s">
        <v>1191</v>
      </c>
      <c r="B489" t="s">
        <v>34</v>
      </c>
      <c r="C489" s="3">
        <v>1970797762</v>
      </c>
      <c r="D489" t="str">
        <f>VLOOKUP(C489,Planilha4!$B$1:$C$147,2,0)</f>
        <v>Carlos Eduardo Caetano Pereira</v>
      </c>
      <c r="E489" t="s">
        <v>1171</v>
      </c>
      <c r="G489" t="s">
        <v>1172</v>
      </c>
      <c r="H489" t="s">
        <v>13</v>
      </c>
      <c r="I489" t="s">
        <v>1192</v>
      </c>
      <c r="J489" t="s">
        <v>1193</v>
      </c>
      <c r="K489" t="s">
        <v>1194</v>
      </c>
      <c r="L489">
        <v>970</v>
      </c>
      <c r="M489" t="s">
        <v>1195</v>
      </c>
      <c r="N489" t="s">
        <v>1196</v>
      </c>
      <c r="O489" t="str">
        <f t="shared" si="14"/>
        <v>dezembro</v>
      </c>
      <c r="P489">
        <f>VLOOKUP(O489,Auxiliar!A:B,2,FALSE)</f>
        <v>12</v>
      </c>
      <c r="Q489">
        <f t="shared" si="15"/>
        <v>2024</v>
      </c>
    </row>
    <row r="490" spans="1:17" x14ac:dyDescent="0.3">
      <c r="A490" s="1"/>
      <c r="B490" s="1"/>
      <c r="C490" s="3"/>
      <c r="E490" s="1"/>
      <c r="G490" s="1"/>
      <c r="H490" s="1"/>
      <c r="I490" s="1"/>
      <c r="L490" s="1"/>
      <c r="M490" s="1"/>
      <c r="N490" s="1"/>
    </row>
    <row r="491" spans="1:17" x14ac:dyDescent="0.3">
      <c r="A491" t="s">
        <v>1197</v>
      </c>
      <c r="B491" t="s">
        <v>34</v>
      </c>
      <c r="C491" s="3">
        <v>1970797762</v>
      </c>
      <c r="D491" t="str">
        <f>VLOOKUP(C491,Planilha4!$B$1:$C$147,2,0)</f>
        <v>Carlos Eduardo Caetano Pereira</v>
      </c>
      <c r="E491" t="s">
        <v>1171</v>
      </c>
      <c r="G491" t="s">
        <v>1172</v>
      </c>
      <c r="H491" t="s">
        <v>13</v>
      </c>
      <c r="I491" t="s">
        <v>1198</v>
      </c>
      <c r="J491" t="s">
        <v>1192</v>
      </c>
      <c r="K491" t="s">
        <v>1198</v>
      </c>
      <c r="L491">
        <v>680</v>
      </c>
      <c r="M491" t="s">
        <v>1199</v>
      </c>
      <c r="N491" t="s">
        <v>1200</v>
      </c>
      <c r="O491" t="str">
        <f t="shared" si="14"/>
        <v>dezembro</v>
      </c>
      <c r="P491">
        <f>VLOOKUP(O491,Auxiliar!A:B,2,FALSE)</f>
        <v>12</v>
      </c>
      <c r="Q491">
        <f t="shared" si="15"/>
        <v>2024</v>
      </c>
    </row>
    <row r="492" spans="1:17" x14ac:dyDescent="0.3">
      <c r="A492" t="s">
        <v>1201</v>
      </c>
      <c r="B492" t="s">
        <v>34</v>
      </c>
      <c r="C492" s="3">
        <v>1970797762</v>
      </c>
      <c r="D492" t="str">
        <f>VLOOKUP(C492,Planilha4!$B$1:$C$147,2,0)</f>
        <v>Carlos Eduardo Caetano Pereira</v>
      </c>
      <c r="E492" t="s">
        <v>1202</v>
      </c>
      <c r="F492" t="s">
        <v>1203</v>
      </c>
      <c r="G492" t="s">
        <v>1202</v>
      </c>
      <c r="H492" t="s">
        <v>13</v>
      </c>
      <c r="I492" t="s">
        <v>1204</v>
      </c>
      <c r="J492" t="s">
        <v>1198</v>
      </c>
      <c r="K492" t="s">
        <v>1205</v>
      </c>
      <c r="L492">
        <v>15.66</v>
      </c>
      <c r="M492" t="s">
        <v>25</v>
      </c>
      <c r="N492" t="s">
        <v>26</v>
      </c>
      <c r="O492" t="str">
        <f t="shared" si="14"/>
        <v>janeiro</v>
      </c>
      <c r="P492">
        <f>VLOOKUP(O492,Auxiliar!A:B,2,FALSE)</f>
        <v>1</v>
      </c>
      <c r="Q492">
        <f t="shared" si="15"/>
        <v>2025</v>
      </c>
    </row>
    <row r="493" spans="1:17" x14ac:dyDescent="0.3">
      <c r="A493" t="s">
        <v>1206</v>
      </c>
      <c r="B493" t="s">
        <v>34</v>
      </c>
      <c r="C493" s="3">
        <v>1970797762</v>
      </c>
      <c r="D493" t="str">
        <f>VLOOKUP(C493,Planilha4!$B$1:$C$147,2,0)</f>
        <v>Carlos Eduardo Caetano Pereira</v>
      </c>
      <c r="E493" t="s">
        <v>1207</v>
      </c>
      <c r="F493" t="s">
        <v>1208</v>
      </c>
      <c r="G493" t="s">
        <v>12</v>
      </c>
      <c r="H493" t="s">
        <v>13</v>
      </c>
      <c r="I493" t="s">
        <v>1204</v>
      </c>
      <c r="J493" t="s">
        <v>1205</v>
      </c>
      <c r="K493" t="s">
        <v>1204</v>
      </c>
      <c r="L493">
        <v>171</v>
      </c>
      <c r="M493" t="s">
        <v>1209</v>
      </c>
      <c r="N493" t="s">
        <v>1210</v>
      </c>
      <c r="O493" t="str">
        <f t="shared" si="14"/>
        <v>janeiro</v>
      </c>
      <c r="P493">
        <f>VLOOKUP(O493,Auxiliar!A:B,2,FALSE)</f>
        <v>1</v>
      </c>
      <c r="Q493">
        <f t="shared" si="15"/>
        <v>2025</v>
      </c>
    </row>
    <row r="494" spans="1:17" x14ac:dyDescent="0.3">
      <c r="A494" t="s">
        <v>1206</v>
      </c>
      <c r="B494" t="s">
        <v>34</v>
      </c>
      <c r="C494" s="3">
        <v>1970797762</v>
      </c>
      <c r="D494" t="str">
        <f>VLOOKUP(C494,Planilha4!$B$1:$C$147,2,0)</f>
        <v>Carlos Eduardo Caetano Pereira</v>
      </c>
      <c r="E494" t="s">
        <v>1207</v>
      </c>
      <c r="F494" t="s">
        <v>1208</v>
      </c>
      <c r="G494" t="s">
        <v>12</v>
      </c>
      <c r="H494" t="s">
        <v>13</v>
      </c>
      <c r="I494" t="s">
        <v>1204</v>
      </c>
      <c r="J494" t="s">
        <v>1205</v>
      </c>
      <c r="K494" t="s">
        <v>1204</v>
      </c>
      <c r="L494">
        <v>171</v>
      </c>
      <c r="M494" t="s">
        <v>1211</v>
      </c>
      <c r="N494" t="s">
        <v>1212</v>
      </c>
      <c r="O494" t="str">
        <f t="shared" si="14"/>
        <v>janeiro</v>
      </c>
      <c r="P494">
        <f>VLOOKUP(O494,Auxiliar!A:B,2,FALSE)</f>
        <v>1</v>
      </c>
      <c r="Q494">
        <f t="shared" si="15"/>
        <v>2025</v>
      </c>
    </row>
    <row r="495" spans="1:17" x14ac:dyDescent="0.3">
      <c r="A495" t="s">
        <v>1213</v>
      </c>
      <c r="B495" t="s">
        <v>34</v>
      </c>
      <c r="C495" s="3">
        <v>1970797762</v>
      </c>
      <c r="D495" t="str">
        <f>VLOOKUP(C495,Planilha4!$B$1:$C$147,2,0)</f>
        <v>Carlos Eduardo Caetano Pereira</v>
      </c>
      <c r="E495" t="s">
        <v>1214</v>
      </c>
      <c r="F495" t="s">
        <v>943</v>
      </c>
      <c r="G495" t="s">
        <v>12</v>
      </c>
      <c r="H495" t="s">
        <v>13</v>
      </c>
      <c r="I495" t="s">
        <v>1205</v>
      </c>
      <c r="J495" t="s">
        <v>1205</v>
      </c>
      <c r="K495" t="s">
        <v>1204</v>
      </c>
      <c r="L495">
        <v>700</v>
      </c>
      <c r="M495" t="s">
        <v>1215</v>
      </c>
      <c r="N495" t="s">
        <v>1216</v>
      </c>
      <c r="O495" t="str">
        <f t="shared" si="14"/>
        <v>janeiro</v>
      </c>
      <c r="P495">
        <f>VLOOKUP(O495,Auxiliar!A:B,2,FALSE)</f>
        <v>1</v>
      </c>
      <c r="Q495">
        <f t="shared" si="15"/>
        <v>2025</v>
      </c>
    </row>
    <row r="496" spans="1:17" x14ac:dyDescent="0.3">
      <c r="A496" t="s">
        <v>1219</v>
      </c>
      <c r="B496" t="s">
        <v>34</v>
      </c>
      <c r="C496" s="3">
        <v>1970797762</v>
      </c>
      <c r="D496" t="str">
        <f>VLOOKUP(C496,Planilha4!$B$1:$C$147,2,0)</f>
        <v>Carlos Eduardo Caetano Pereira</v>
      </c>
      <c r="E496" t="s">
        <v>1202</v>
      </c>
      <c r="G496" t="s">
        <v>1202</v>
      </c>
      <c r="H496" t="s">
        <v>13</v>
      </c>
      <c r="I496" t="s">
        <v>1220</v>
      </c>
      <c r="J496" t="s">
        <v>1204</v>
      </c>
      <c r="K496" t="s">
        <v>1220</v>
      </c>
      <c r="L496">
        <v>17.63</v>
      </c>
      <c r="M496" t="s">
        <v>51</v>
      </c>
      <c r="N496" t="s">
        <v>52</v>
      </c>
      <c r="O496" t="str">
        <f t="shared" si="14"/>
        <v>janeiro</v>
      </c>
      <c r="P496">
        <f>VLOOKUP(O496,Auxiliar!A:B,2,FALSE)</f>
        <v>1</v>
      </c>
      <c r="Q496">
        <f t="shared" si="15"/>
        <v>2025</v>
      </c>
    </row>
    <row r="497" spans="1:17" x14ac:dyDescent="0.3">
      <c r="A497" t="s">
        <v>1219</v>
      </c>
      <c r="B497" t="s">
        <v>34</v>
      </c>
      <c r="C497" s="3">
        <v>1970797762</v>
      </c>
      <c r="D497" t="str">
        <f>VLOOKUP(C497,Planilha4!$B$1:$C$147,2,0)</f>
        <v>Carlos Eduardo Caetano Pereira</v>
      </c>
      <c r="E497" t="s">
        <v>1202</v>
      </c>
      <c r="G497" t="s">
        <v>1202</v>
      </c>
      <c r="H497" t="s">
        <v>13</v>
      </c>
      <c r="I497" t="s">
        <v>1220</v>
      </c>
      <c r="J497" t="s">
        <v>1204</v>
      </c>
      <c r="K497" t="s">
        <v>1220</v>
      </c>
      <c r="L497">
        <v>28.03</v>
      </c>
      <c r="M497" t="s">
        <v>51</v>
      </c>
      <c r="N497" t="s">
        <v>52</v>
      </c>
      <c r="O497" t="str">
        <f t="shared" si="14"/>
        <v>janeiro</v>
      </c>
      <c r="P497">
        <f>VLOOKUP(O497,Auxiliar!A:B,2,FALSE)</f>
        <v>1</v>
      </c>
      <c r="Q497">
        <f t="shared" si="15"/>
        <v>2025</v>
      </c>
    </row>
    <row r="498" spans="1:17" x14ac:dyDescent="0.3">
      <c r="A498" t="s">
        <v>1219</v>
      </c>
      <c r="B498" t="s">
        <v>34</v>
      </c>
      <c r="C498" s="3">
        <v>1970797762</v>
      </c>
      <c r="D498" t="str">
        <f>VLOOKUP(C498,Planilha4!$B$1:$C$147,2,0)</f>
        <v>Carlos Eduardo Caetano Pereira</v>
      </c>
      <c r="E498" t="s">
        <v>1202</v>
      </c>
      <c r="G498" t="s">
        <v>1202</v>
      </c>
      <c r="H498" t="s">
        <v>13</v>
      </c>
      <c r="I498" t="s">
        <v>1220</v>
      </c>
      <c r="J498" t="s">
        <v>1204</v>
      </c>
      <c r="K498" t="s">
        <v>1220</v>
      </c>
      <c r="L498">
        <v>36.04</v>
      </c>
      <c r="M498" t="s">
        <v>51</v>
      </c>
      <c r="N498" t="s">
        <v>52</v>
      </c>
      <c r="O498" t="str">
        <f t="shared" si="14"/>
        <v>janeiro</v>
      </c>
      <c r="P498">
        <f>VLOOKUP(O498,Auxiliar!A:B,2,FALSE)</f>
        <v>1</v>
      </c>
      <c r="Q498">
        <f t="shared" si="15"/>
        <v>2025</v>
      </c>
    </row>
    <row r="499" spans="1:17" x14ac:dyDescent="0.3">
      <c r="A499" t="s">
        <v>1206</v>
      </c>
      <c r="B499" t="s">
        <v>34</v>
      </c>
      <c r="C499" s="3">
        <v>1970797762</v>
      </c>
      <c r="D499" t="str">
        <f>VLOOKUP(C499,Planilha4!$B$1:$C$147,2,0)</f>
        <v>Carlos Eduardo Caetano Pereira</v>
      </c>
      <c r="E499" t="s">
        <v>1207</v>
      </c>
      <c r="F499" t="s">
        <v>1208</v>
      </c>
      <c r="G499" t="s">
        <v>12</v>
      </c>
      <c r="H499" t="s">
        <v>13</v>
      </c>
      <c r="I499" t="s">
        <v>1204</v>
      </c>
      <c r="J499" t="s">
        <v>1205</v>
      </c>
      <c r="K499" t="s">
        <v>1204</v>
      </c>
      <c r="L499">
        <v>171</v>
      </c>
      <c r="M499" t="s">
        <v>1221</v>
      </c>
      <c r="N499" t="s">
        <v>1222</v>
      </c>
      <c r="O499" t="str">
        <f t="shared" si="14"/>
        <v>janeiro</v>
      </c>
      <c r="P499">
        <f>VLOOKUP(O499,Auxiliar!A:B,2,FALSE)</f>
        <v>1</v>
      </c>
      <c r="Q499">
        <f t="shared" si="15"/>
        <v>2025</v>
      </c>
    </row>
    <row r="500" spans="1:17" x14ac:dyDescent="0.3">
      <c r="A500" t="s">
        <v>1206</v>
      </c>
      <c r="B500" t="s">
        <v>34</v>
      </c>
      <c r="C500" s="3">
        <v>1970797762</v>
      </c>
      <c r="D500" t="str">
        <f>VLOOKUP(C500,Planilha4!$B$1:$C$147,2,0)</f>
        <v>Carlos Eduardo Caetano Pereira</v>
      </c>
      <c r="E500" t="s">
        <v>1207</v>
      </c>
      <c r="F500" t="s">
        <v>1208</v>
      </c>
      <c r="G500" t="s">
        <v>12</v>
      </c>
      <c r="H500" t="s">
        <v>13</v>
      </c>
      <c r="I500" t="s">
        <v>1204</v>
      </c>
      <c r="J500" t="s">
        <v>1205</v>
      </c>
      <c r="K500" t="s">
        <v>1204</v>
      </c>
      <c r="L500">
        <v>171</v>
      </c>
      <c r="M500" t="s">
        <v>1217</v>
      </c>
      <c r="N500" t="s">
        <v>1218</v>
      </c>
      <c r="O500" t="str">
        <f t="shared" si="14"/>
        <v>janeiro</v>
      </c>
      <c r="P500">
        <f>VLOOKUP(O500,Auxiliar!A:B,2,FALSE)</f>
        <v>1</v>
      </c>
      <c r="Q500">
        <f t="shared" si="15"/>
        <v>2025</v>
      </c>
    </row>
    <row r="501" spans="1:17" x14ac:dyDescent="0.3">
      <c r="A501" t="s">
        <v>1223</v>
      </c>
      <c r="B501" t="s">
        <v>34</v>
      </c>
      <c r="C501" s="3">
        <v>1970797762</v>
      </c>
      <c r="D501" t="str">
        <f>VLOOKUP(C501,Planilha4!$B$1:$C$147,2,0)</f>
        <v>Carlos Eduardo Caetano Pereira</v>
      </c>
      <c r="E501" t="s">
        <v>1224</v>
      </c>
      <c r="F501" t="s">
        <v>1225</v>
      </c>
      <c r="G501" t="s">
        <v>12</v>
      </c>
      <c r="H501" t="s">
        <v>13</v>
      </c>
      <c r="I501" t="s">
        <v>1226</v>
      </c>
      <c r="J501" t="s">
        <v>1227</v>
      </c>
      <c r="K501" t="s">
        <v>1226</v>
      </c>
      <c r="L501">
        <v>525</v>
      </c>
      <c r="M501" t="s">
        <v>1228</v>
      </c>
      <c r="N501" t="s">
        <v>1229</v>
      </c>
      <c r="O501" t="str">
        <f t="shared" si="14"/>
        <v>janeiro</v>
      </c>
      <c r="P501">
        <f>VLOOKUP(O501,Auxiliar!A:B,2,FALSE)</f>
        <v>1</v>
      </c>
      <c r="Q501">
        <f t="shared" si="15"/>
        <v>2025</v>
      </c>
    </row>
    <row r="502" spans="1:17" x14ac:dyDescent="0.3">
      <c r="A502" t="s">
        <v>1230</v>
      </c>
      <c r="B502" t="s">
        <v>34</v>
      </c>
      <c r="C502" s="3">
        <v>1970797762</v>
      </c>
      <c r="D502" t="str">
        <f>VLOOKUP(C502,Planilha4!$B$1:$C$147,2,0)</f>
        <v>Carlos Eduardo Caetano Pereira</v>
      </c>
      <c r="E502" t="s">
        <v>1231</v>
      </c>
      <c r="F502" t="s">
        <v>637</v>
      </c>
      <c r="G502" t="s">
        <v>12</v>
      </c>
      <c r="H502" t="s">
        <v>13</v>
      </c>
      <c r="I502" t="s">
        <v>1232</v>
      </c>
      <c r="J502" t="s">
        <v>1220</v>
      </c>
      <c r="K502" t="s">
        <v>1232</v>
      </c>
      <c r="L502">
        <v>600</v>
      </c>
      <c r="M502" t="s">
        <v>1233</v>
      </c>
      <c r="N502" t="s">
        <v>1234</v>
      </c>
      <c r="O502" t="str">
        <f t="shared" si="14"/>
        <v>janeiro</v>
      </c>
      <c r="P502">
        <f>VLOOKUP(O502,Auxiliar!A:B,2,FALSE)</f>
        <v>1</v>
      </c>
      <c r="Q502">
        <f t="shared" si="15"/>
        <v>2025</v>
      </c>
    </row>
    <row r="503" spans="1:17" x14ac:dyDescent="0.3">
      <c r="A503" t="s">
        <v>1238</v>
      </c>
      <c r="B503" t="s">
        <v>34</v>
      </c>
      <c r="C503" s="3">
        <v>1970797762</v>
      </c>
      <c r="D503" t="str">
        <f>VLOOKUP(C503,Planilha4!$B$1:$C$147,2,0)</f>
        <v>Carlos Eduardo Caetano Pereira</v>
      </c>
      <c r="E503" t="s">
        <v>1239</v>
      </c>
      <c r="F503" t="s">
        <v>843</v>
      </c>
      <c r="G503" t="s">
        <v>12</v>
      </c>
      <c r="H503" t="s">
        <v>13</v>
      </c>
      <c r="I503" t="s">
        <v>1226</v>
      </c>
      <c r="J503" t="s">
        <v>1232</v>
      </c>
      <c r="K503" t="s">
        <v>1227</v>
      </c>
      <c r="L503">
        <v>740</v>
      </c>
      <c r="M503" t="s">
        <v>1240</v>
      </c>
      <c r="N503" t="s">
        <v>1241</v>
      </c>
      <c r="O503" t="str">
        <f t="shared" si="14"/>
        <v>janeiro</v>
      </c>
      <c r="P503">
        <f>VLOOKUP(O503,Auxiliar!A:B,2,FALSE)</f>
        <v>1</v>
      </c>
      <c r="Q503">
        <f t="shared" si="15"/>
        <v>2025</v>
      </c>
    </row>
    <row r="504" spans="1:17" x14ac:dyDescent="0.3">
      <c r="A504" t="s">
        <v>1242</v>
      </c>
      <c r="B504" t="s">
        <v>34</v>
      </c>
      <c r="C504" s="3">
        <v>1970797762</v>
      </c>
      <c r="D504" t="str">
        <f>VLOOKUP(C504,Planilha4!$B$1:$C$147,2,0)</f>
        <v>Carlos Eduardo Caetano Pereira</v>
      </c>
      <c r="E504" t="s">
        <v>327</v>
      </c>
      <c r="F504" t="s">
        <v>1243</v>
      </c>
      <c r="G504" t="s">
        <v>12</v>
      </c>
      <c r="H504" t="s">
        <v>13</v>
      </c>
      <c r="I504" t="s">
        <v>1226</v>
      </c>
      <c r="J504" t="s">
        <v>1227</v>
      </c>
      <c r="K504" t="s">
        <v>1226</v>
      </c>
      <c r="L504">
        <v>175</v>
      </c>
      <c r="M504" t="s">
        <v>329</v>
      </c>
      <c r="N504" t="s">
        <v>1244</v>
      </c>
      <c r="O504" t="str">
        <f t="shared" si="14"/>
        <v>janeiro</v>
      </c>
      <c r="P504">
        <f>VLOOKUP(O504,Auxiliar!A:B,2,FALSE)</f>
        <v>1</v>
      </c>
      <c r="Q504">
        <f t="shared" si="15"/>
        <v>2025</v>
      </c>
    </row>
    <row r="505" spans="1:17" x14ac:dyDescent="0.3">
      <c r="A505" t="s">
        <v>1245</v>
      </c>
      <c r="B505" t="s">
        <v>34</v>
      </c>
      <c r="C505" s="3">
        <v>1970797762</v>
      </c>
      <c r="D505" t="str">
        <f>VLOOKUP(C505,Planilha4!$B$1:$C$147,2,0)</f>
        <v>Carlos Eduardo Caetano Pereira</v>
      </c>
      <c r="E505" t="s">
        <v>1246</v>
      </c>
      <c r="F505" t="s">
        <v>1247</v>
      </c>
      <c r="G505" t="s">
        <v>12</v>
      </c>
      <c r="H505" t="s">
        <v>13</v>
      </c>
      <c r="I505" t="s">
        <v>1226</v>
      </c>
      <c r="J505" t="s">
        <v>1227</v>
      </c>
      <c r="K505" t="s">
        <v>1226</v>
      </c>
      <c r="L505">
        <v>718.18</v>
      </c>
      <c r="M505" t="s">
        <v>1248</v>
      </c>
      <c r="N505" t="s">
        <v>1249</v>
      </c>
      <c r="O505" t="str">
        <f t="shared" si="14"/>
        <v>janeiro</v>
      </c>
      <c r="P505">
        <f>VLOOKUP(O505,Auxiliar!A:B,2,FALSE)</f>
        <v>1</v>
      </c>
      <c r="Q505">
        <f t="shared" si="15"/>
        <v>2025</v>
      </c>
    </row>
    <row r="506" spans="1:17" x14ac:dyDescent="0.3">
      <c r="A506" t="s">
        <v>1250</v>
      </c>
      <c r="B506" t="s">
        <v>34</v>
      </c>
      <c r="C506" s="3">
        <v>1970797762</v>
      </c>
      <c r="D506" t="str">
        <f>VLOOKUP(C506,Planilha4!$B$1:$C$147,2,0)</f>
        <v>Carlos Eduardo Caetano Pereira</v>
      </c>
      <c r="E506" t="s">
        <v>1251</v>
      </c>
      <c r="F506" t="s">
        <v>1252</v>
      </c>
      <c r="G506" t="s">
        <v>12</v>
      </c>
      <c r="H506" t="s">
        <v>13</v>
      </c>
      <c r="I506" t="s">
        <v>1253</v>
      </c>
      <c r="J506" t="s">
        <v>1226</v>
      </c>
      <c r="K506" t="s">
        <v>1254</v>
      </c>
      <c r="L506">
        <v>500</v>
      </c>
      <c r="M506" t="s">
        <v>1255</v>
      </c>
      <c r="N506" t="s">
        <v>1256</v>
      </c>
      <c r="O506" t="str">
        <f t="shared" si="14"/>
        <v>janeiro</v>
      </c>
      <c r="P506">
        <f>VLOOKUP(O506,Auxiliar!A:B,2,FALSE)</f>
        <v>1</v>
      </c>
      <c r="Q506">
        <f t="shared" si="15"/>
        <v>2025</v>
      </c>
    </row>
    <row r="507" spans="1:17" x14ac:dyDescent="0.3">
      <c r="A507" t="s">
        <v>1257</v>
      </c>
      <c r="B507" t="s">
        <v>34</v>
      </c>
      <c r="C507" s="3">
        <v>1970797762</v>
      </c>
      <c r="D507" t="str">
        <f>VLOOKUP(C507,Planilha4!$B$1:$C$147,2,0)</f>
        <v>Carlos Eduardo Caetano Pereira</v>
      </c>
      <c r="E507" t="s">
        <v>1258</v>
      </c>
      <c r="F507" t="s">
        <v>159</v>
      </c>
      <c r="G507" t="s">
        <v>12</v>
      </c>
      <c r="H507" t="s">
        <v>13</v>
      </c>
      <c r="I507" t="s">
        <v>1259</v>
      </c>
      <c r="J507" t="s">
        <v>1260</v>
      </c>
      <c r="K507" t="s">
        <v>1261</v>
      </c>
      <c r="L507">
        <v>275</v>
      </c>
      <c r="M507" t="s">
        <v>1262</v>
      </c>
      <c r="N507" t="s">
        <v>1263</v>
      </c>
      <c r="O507" t="str">
        <f t="shared" si="14"/>
        <v>janeiro</v>
      </c>
      <c r="P507">
        <f>VLOOKUP(O507,Auxiliar!A:B,2,FALSE)</f>
        <v>1</v>
      </c>
      <c r="Q507">
        <f t="shared" si="15"/>
        <v>2025</v>
      </c>
    </row>
    <row r="508" spans="1:17" x14ac:dyDescent="0.3">
      <c r="A508" t="s">
        <v>1257</v>
      </c>
      <c r="B508" t="s">
        <v>34</v>
      </c>
      <c r="C508" s="3">
        <v>1970797762</v>
      </c>
      <c r="D508" t="str">
        <f>VLOOKUP(C508,Planilha4!$B$1:$C$147,2,0)</f>
        <v>Carlos Eduardo Caetano Pereira</v>
      </c>
      <c r="E508" t="s">
        <v>1258</v>
      </c>
      <c r="F508" t="s">
        <v>159</v>
      </c>
      <c r="G508" t="s">
        <v>12</v>
      </c>
      <c r="H508" t="s">
        <v>13</v>
      </c>
      <c r="I508" t="s">
        <v>1259</v>
      </c>
      <c r="J508" t="s">
        <v>1259</v>
      </c>
      <c r="K508" t="s">
        <v>1261</v>
      </c>
      <c r="L508">
        <v>275</v>
      </c>
      <c r="M508" t="s">
        <v>1264</v>
      </c>
      <c r="N508" t="s">
        <v>1265</v>
      </c>
      <c r="O508" t="str">
        <f t="shared" si="14"/>
        <v>janeiro</v>
      </c>
      <c r="P508">
        <f>VLOOKUP(O508,Auxiliar!A:B,2,FALSE)</f>
        <v>1</v>
      </c>
      <c r="Q508">
        <f t="shared" si="15"/>
        <v>2025</v>
      </c>
    </row>
    <row r="509" spans="1:17" x14ac:dyDescent="0.3">
      <c r="A509" t="s">
        <v>1242</v>
      </c>
      <c r="B509" t="s">
        <v>34</v>
      </c>
      <c r="C509" s="3">
        <v>1970797762</v>
      </c>
      <c r="D509" t="str">
        <f>VLOOKUP(C509,Planilha4!$B$1:$C$147,2,0)</f>
        <v>Carlos Eduardo Caetano Pereira</v>
      </c>
      <c r="E509" t="s">
        <v>327</v>
      </c>
      <c r="F509" t="s">
        <v>1243</v>
      </c>
      <c r="G509" t="s">
        <v>12</v>
      </c>
      <c r="H509" t="s">
        <v>13</v>
      </c>
      <c r="I509" t="s">
        <v>1266</v>
      </c>
      <c r="J509" t="s">
        <v>1267</v>
      </c>
      <c r="K509" t="s">
        <v>1266</v>
      </c>
      <c r="L509">
        <v>175</v>
      </c>
      <c r="M509" t="s">
        <v>329</v>
      </c>
      <c r="N509" t="s">
        <v>1244</v>
      </c>
      <c r="O509" t="str">
        <f t="shared" si="14"/>
        <v>janeiro</v>
      </c>
      <c r="P509">
        <f>VLOOKUP(O509,Auxiliar!A:B,2,FALSE)</f>
        <v>1</v>
      </c>
      <c r="Q509">
        <f t="shared" si="15"/>
        <v>2025</v>
      </c>
    </row>
    <row r="510" spans="1:17" x14ac:dyDescent="0.3">
      <c r="A510" t="s">
        <v>1268</v>
      </c>
      <c r="B510" t="s">
        <v>34</v>
      </c>
      <c r="C510" s="3">
        <v>1970797762</v>
      </c>
      <c r="D510" t="str">
        <f>VLOOKUP(C510,Planilha4!$B$1:$C$147,2,0)</f>
        <v>Carlos Eduardo Caetano Pereira</v>
      </c>
      <c r="E510" t="s">
        <v>1269</v>
      </c>
      <c r="F510" t="s">
        <v>1033</v>
      </c>
      <c r="G510" t="s">
        <v>12</v>
      </c>
      <c r="H510" t="s">
        <v>13</v>
      </c>
      <c r="I510" t="s">
        <v>1259</v>
      </c>
      <c r="J510" t="s">
        <v>1266</v>
      </c>
      <c r="K510" t="s">
        <v>1260</v>
      </c>
      <c r="L510">
        <v>300</v>
      </c>
      <c r="M510" t="s">
        <v>1270</v>
      </c>
      <c r="N510" t="s">
        <v>1271</v>
      </c>
      <c r="O510" t="str">
        <f t="shared" si="14"/>
        <v>janeiro</v>
      </c>
      <c r="P510">
        <f>VLOOKUP(O510,Auxiliar!A:B,2,FALSE)</f>
        <v>1</v>
      </c>
      <c r="Q510">
        <f t="shared" si="15"/>
        <v>2025</v>
      </c>
    </row>
    <row r="511" spans="1:17" x14ac:dyDescent="0.3">
      <c r="A511" s="1"/>
      <c r="B511" s="1"/>
      <c r="C511" s="3"/>
      <c r="E511" s="1"/>
      <c r="F511" s="1"/>
      <c r="G511" s="1"/>
      <c r="H511" s="1"/>
      <c r="I511" s="1"/>
      <c r="L511" s="1"/>
      <c r="M511" s="1"/>
      <c r="N511" s="1"/>
    </row>
    <row r="512" spans="1:17" x14ac:dyDescent="0.3">
      <c r="A512" t="s">
        <v>1272</v>
      </c>
      <c r="B512" t="s">
        <v>34</v>
      </c>
      <c r="C512" s="3">
        <v>1970797762</v>
      </c>
      <c r="D512" t="str">
        <f>VLOOKUP(C512,Planilha4!$B$1:$C$147,2,0)</f>
        <v>Carlos Eduardo Caetano Pereira</v>
      </c>
      <c r="E512" t="s">
        <v>1273</v>
      </c>
      <c r="F512" t="s">
        <v>1274</v>
      </c>
      <c r="G512" t="s">
        <v>12</v>
      </c>
      <c r="H512" t="s">
        <v>13</v>
      </c>
      <c r="I512" t="s">
        <v>1259</v>
      </c>
      <c r="J512" t="s">
        <v>1259</v>
      </c>
      <c r="K512" t="s">
        <v>1261</v>
      </c>
      <c r="L512">
        <v>4.08</v>
      </c>
      <c r="M512" t="s">
        <v>1277</v>
      </c>
      <c r="N512" t="s">
        <v>1278</v>
      </c>
      <c r="O512" t="str">
        <f t="shared" si="14"/>
        <v>janeiro</v>
      </c>
      <c r="P512">
        <f>VLOOKUP(O512,Auxiliar!A:B,2,FALSE)</f>
        <v>1</v>
      </c>
      <c r="Q512">
        <f t="shared" si="15"/>
        <v>2025</v>
      </c>
    </row>
    <row r="513" spans="1:17" x14ac:dyDescent="0.3">
      <c r="A513" t="s">
        <v>1287</v>
      </c>
      <c r="B513" t="s">
        <v>34</v>
      </c>
      <c r="C513" s="3">
        <v>1970797762</v>
      </c>
      <c r="D513" t="str">
        <f>VLOOKUP(C513,Planilha4!$B$1:$C$147,2,0)</f>
        <v>Carlos Eduardo Caetano Pereira</v>
      </c>
      <c r="E513" t="s">
        <v>1288</v>
      </c>
      <c r="F513" t="s">
        <v>948</v>
      </c>
      <c r="G513" t="s">
        <v>12</v>
      </c>
      <c r="H513" t="s">
        <v>13</v>
      </c>
      <c r="I513" t="s">
        <v>1259</v>
      </c>
      <c r="J513" t="s">
        <v>1259</v>
      </c>
      <c r="K513" t="s">
        <v>1261</v>
      </c>
      <c r="L513">
        <v>700</v>
      </c>
      <c r="M513" t="s">
        <v>1289</v>
      </c>
      <c r="N513" t="s">
        <v>1290</v>
      </c>
      <c r="O513" t="str">
        <f t="shared" ref="O513:O574" si="16">TEXT(J513,"mmmm")</f>
        <v>janeiro</v>
      </c>
      <c r="P513">
        <f>VLOOKUP(O513,Auxiliar!A:B,2,FALSE)</f>
        <v>1</v>
      </c>
      <c r="Q513">
        <f t="shared" si="15"/>
        <v>2025</v>
      </c>
    </row>
    <row r="514" spans="1:17" x14ac:dyDescent="0.3">
      <c r="A514" t="s">
        <v>1293</v>
      </c>
      <c r="B514" t="s">
        <v>34</v>
      </c>
      <c r="C514" s="3">
        <v>1970797762</v>
      </c>
      <c r="D514" t="str">
        <f>VLOOKUP(C514,Planilha4!$B$1:$C$147,2,0)</f>
        <v>Carlos Eduardo Caetano Pereira</v>
      </c>
      <c r="E514" t="s">
        <v>1294</v>
      </c>
      <c r="F514" t="s">
        <v>1295</v>
      </c>
      <c r="G514" t="s">
        <v>12</v>
      </c>
      <c r="H514" t="s">
        <v>13</v>
      </c>
      <c r="I514" t="s">
        <v>1292</v>
      </c>
      <c r="J514" t="s">
        <v>1292</v>
      </c>
      <c r="K514" t="s">
        <v>1296</v>
      </c>
      <c r="L514">
        <v>700</v>
      </c>
      <c r="M514" t="s">
        <v>1297</v>
      </c>
      <c r="N514" t="s">
        <v>1298</v>
      </c>
      <c r="O514" t="str">
        <f t="shared" si="16"/>
        <v>fevereiro</v>
      </c>
      <c r="P514">
        <f>VLOOKUP(O514,Auxiliar!A:B,2,FALSE)</f>
        <v>2</v>
      </c>
      <c r="Q514">
        <f t="shared" si="15"/>
        <v>2025</v>
      </c>
    </row>
    <row r="515" spans="1:17" x14ac:dyDescent="0.3">
      <c r="A515" t="s">
        <v>1299</v>
      </c>
      <c r="B515" t="s">
        <v>34</v>
      </c>
      <c r="C515" s="3">
        <v>1970797762</v>
      </c>
      <c r="D515" t="str">
        <f>VLOOKUP(C515,Planilha4!$B$1:$C$147,2,0)</f>
        <v>Carlos Eduardo Caetano Pereira</v>
      </c>
      <c r="E515" t="s">
        <v>1300</v>
      </c>
      <c r="F515" t="s">
        <v>370</v>
      </c>
      <c r="G515" t="s">
        <v>12</v>
      </c>
      <c r="H515" t="s">
        <v>13</v>
      </c>
      <c r="I515" t="s">
        <v>1292</v>
      </c>
      <c r="J515" t="s">
        <v>1260</v>
      </c>
      <c r="K515" t="s">
        <v>1259</v>
      </c>
      <c r="L515">
        <v>300</v>
      </c>
      <c r="M515" t="s">
        <v>1301</v>
      </c>
      <c r="N515" t="s">
        <v>1302</v>
      </c>
      <c r="O515" t="str">
        <f t="shared" si="16"/>
        <v>janeiro</v>
      </c>
      <c r="P515">
        <f>VLOOKUP(O515,Auxiliar!A:B,2,FALSE)</f>
        <v>1</v>
      </c>
      <c r="Q515">
        <f t="shared" ref="Q515:Q578" si="17">YEAR(J515)</f>
        <v>2025</v>
      </c>
    </row>
    <row r="516" spans="1:17" x14ac:dyDescent="0.3">
      <c r="A516" t="s">
        <v>1303</v>
      </c>
      <c r="B516" t="s">
        <v>34</v>
      </c>
      <c r="C516" s="3">
        <v>1970797762</v>
      </c>
      <c r="D516" t="str">
        <f>VLOOKUP(C516,Planilha4!$B$1:$C$147,2,0)</f>
        <v>Carlos Eduardo Caetano Pereira</v>
      </c>
      <c r="E516" t="s">
        <v>1304</v>
      </c>
      <c r="F516" t="s">
        <v>1305</v>
      </c>
      <c r="G516" t="s">
        <v>12</v>
      </c>
      <c r="H516" t="s">
        <v>13</v>
      </c>
      <c r="I516" t="s">
        <v>543</v>
      </c>
      <c r="J516" t="s">
        <v>983</v>
      </c>
      <c r="K516" t="s">
        <v>543</v>
      </c>
      <c r="L516">
        <v>750</v>
      </c>
      <c r="M516" t="s">
        <v>1306</v>
      </c>
      <c r="N516" t="s">
        <v>1307</v>
      </c>
      <c r="O516" t="str">
        <f t="shared" si="16"/>
        <v>julho</v>
      </c>
      <c r="P516">
        <f>VLOOKUP(O516,Auxiliar!A:B,2,FALSE)</f>
        <v>7</v>
      </c>
      <c r="Q516">
        <f t="shared" si="17"/>
        <v>2024</v>
      </c>
    </row>
    <row r="517" spans="1:17" x14ac:dyDescent="0.3">
      <c r="A517" t="s">
        <v>1303</v>
      </c>
      <c r="B517" t="s">
        <v>34</v>
      </c>
      <c r="C517" s="3">
        <v>1970797762</v>
      </c>
      <c r="D517" t="str">
        <f>VLOOKUP(C517,Planilha4!$B$1:$C$147,2,0)</f>
        <v>Carlos Eduardo Caetano Pereira</v>
      </c>
      <c r="E517" t="s">
        <v>1304</v>
      </c>
      <c r="F517" t="s">
        <v>1305</v>
      </c>
      <c r="G517" t="s">
        <v>12</v>
      </c>
      <c r="H517" t="s">
        <v>13</v>
      </c>
      <c r="I517" t="s">
        <v>543</v>
      </c>
      <c r="J517" t="s">
        <v>984</v>
      </c>
      <c r="K517" t="s">
        <v>983</v>
      </c>
      <c r="L517">
        <v>750</v>
      </c>
      <c r="M517" t="s">
        <v>1309</v>
      </c>
      <c r="N517" t="s">
        <v>1310</v>
      </c>
      <c r="O517" t="str">
        <f t="shared" si="16"/>
        <v>julho</v>
      </c>
      <c r="P517">
        <f>VLOOKUP(O517,Auxiliar!A:B,2,FALSE)</f>
        <v>7</v>
      </c>
      <c r="Q517">
        <f t="shared" si="17"/>
        <v>2024</v>
      </c>
    </row>
    <row r="518" spans="1:17" x14ac:dyDescent="0.3">
      <c r="A518" t="s">
        <v>1311</v>
      </c>
      <c r="B518" t="s">
        <v>34</v>
      </c>
      <c r="C518" s="3">
        <v>1970797762</v>
      </c>
      <c r="D518" t="str">
        <f>VLOOKUP(C518,Planilha4!$B$1:$C$147,2,0)</f>
        <v>Carlos Eduardo Caetano Pereira</v>
      </c>
      <c r="E518" t="s">
        <v>559</v>
      </c>
      <c r="F518" t="s">
        <v>1312</v>
      </c>
      <c r="G518" t="s">
        <v>12</v>
      </c>
      <c r="H518" t="s">
        <v>13</v>
      </c>
      <c r="I518" t="s">
        <v>983</v>
      </c>
      <c r="J518" t="s">
        <v>983</v>
      </c>
      <c r="K518" t="s">
        <v>543</v>
      </c>
      <c r="L518">
        <v>460.13</v>
      </c>
      <c r="M518" t="s">
        <v>51</v>
      </c>
      <c r="N518" t="s">
        <v>52</v>
      </c>
      <c r="O518" t="str">
        <f t="shared" si="16"/>
        <v>julho</v>
      </c>
      <c r="P518">
        <f>VLOOKUP(O518,Auxiliar!A:B,2,FALSE)</f>
        <v>7</v>
      </c>
      <c r="Q518">
        <f t="shared" si="17"/>
        <v>2024</v>
      </c>
    </row>
    <row r="519" spans="1:17" x14ac:dyDescent="0.3">
      <c r="A519" t="s">
        <v>1321</v>
      </c>
      <c r="B519" t="s">
        <v>34</v>
      </c>
      <c r="C519" s="3">
        <v>1970797762</v>
      </c>
      <c r="D519" t="str">
        <f>VLOOKUP(C519,Planilha4!$B$1:$C$147,2,0)</f>
        <v>Carlos Eduardo Caetano Pereira</v>
      </c>
      <c r="E519" t="s">
        <v>20</v>
      </c>
      <c r="G519" t="s">
        <v>22</v>
      </c>
      <c r="H519" t="s">
        <v>13</v>
      </c>
      <c r="I519" t="s">
        <v>1318</v>
      </c>
      <c r="J519" t="s">
        <v>765</v>
      </c>
      <c r="K519" t="s">
        <v>1318</v>
      </c>
      <c r="L519">
        <v>52</v>
      </c>
      <c r="M519" t="s">
        <v>25</v>
      </c>
      <c r="N519" t="s">
        <v>1060</v>
      </c>
      <c r="O519" t="str">
        <f t="shared" si="16"/>
        <v>agosto</v>
      </c>
      <c r="P519">
        <f>VLOOKUP(O519,Auxiliar!A:B,2,FALSE)</f>
        <v>8</v>
      </c>
      <c r="Q519">
        <f t="shared" si="17"/>
        <v>2024</v>
      </c>
    </row>
    <row r="520" spans="1:17" x14ac:dyDescent="0.3">
      <c r="A520" t="s">
        <v>1322</v>
      </c>
      <c r="B520" t="s">
        <v>34</v>
      </c>
      <c r="C520" s="3">
        <v>1970797762</v>
      </c>
      <c r="D520" t="str">
        <f>VLOOKUP(C520,Planilha4!$B$1:$C$147,2,0)</f>
        <v>Carlos Eduardo Caetano Pereira</v>
      </c>
      <c r="E520" t="s">
        <v>20</v>
      </c>
      <c r="G520" t="s">
        <v>22</v>
      </c>
      <c r="H520" t="s">
        <v>13</v>
      </c>
      <c r="I520" t="s">
        <v>1318</v>
      </c>
      <c r="J520" t="s">
        <v>765</v>
      </c>
      <c r="K520" t="s">
        <v>1318</v>
      </c>
      <c r="L520">
        <v>55.4</v>
      </c>
      <c r="M520" t="s">
        <v>25</v>
      </c>
      <c r="N520" t="s">
        <v>1060</v>
      </c>
      <c r="O520" t="str">
        <f t="shared" si="16"/>
        <v>agosto</v>
      </c>
      <c r="P520">
        <f>VLOOKUP(O520,Auxiliar!A:B,2,FALSE)</f>
        <v>8</v>
      </c>
      <c r="Q520">
        <f t="shared" si="17"/>
        <v>2024</v>
      </c>
    </row>
    <row r="521" spans="1:17" x14ac:dyDescent="0.3">
      <c r="A521" t="s">
        <v>1323</v>
      </c>
      <c r="B521" t="s">
        <v>34</v>
      </c>
      <c r="C521" s="3">
        <v>1970797762</v>
      </c>
      <c r="D521" t="str">
        <f>VLOOKUP(C521,Planilha4!$B$1:$C$147,2,0)</f>
        <v>Carlos Eduardo Caetano Pereira</v>
      </c>
      <c r="E521" t="s">
        <v>1324</v>
      </c>
      <c r="F521" t="s">
        <v>542</v>
      </c>
      <c r="G521" t="s">
        <v>12</v>
      </c>
      <c r="H521" t="s">
        <v>13</v>
      </c>
      <c r="I521" t="s">
        <v>1325</v>
      </c>
      <c r="J521" t="s">
        <v>1325</v>
      </c>
      <c r="K521" t="s">
        <v>1326</v>
      </c>
      <c r="L521">
        <v>300</v>
      </c>
      <c r="M521" t="s">
        <v>1329</v>
      </c>
      <c r="N521" t="s">
        <v>1330</v>
      </c>
      <c r="O521" t="str">
        <f t="shared" si="16"/>
        <v>agosto</v>
      </c>
      <c r="P521">
        <f>VLOOKUP(O521,Auxiliar!A:B,2,FALSE)</f>
        <v>8</v>
      </c>
      <c r="Q521">
        <f t="shared" si="17"/>
        <v>2024</v>
      </c>
    </row>
    <row r="522" spans="1:17" x14ac:dyDescent="0.3">
      <c r="A522" t="s">
        <v>1333</v>
      </c>
      <c r="B522" t="s">
        <v>34</v>
      </c>
      <c r="C522" s="3">
        <v>1970797762</v>
      </c>
      <c r="D522" t="str">
        <f>VLOOKUP(C522,Planilha4!$B$1:$C$147,2,0)</f>
        <v>Carlos Eduardo Caetano Pereira</v>
      </c>
      <c r="E522" t="s">
        <v>1334</v>
      </c>
      <c r="F522" t="s">
        <v>264</v>
      </c>
      <c r="G522" t="s">
        <v>12</v>
      </c>
      <c r="H522" t="s">
        <v>13</v>
      </c>
      <c r="I522" t="s">
        <v>1335</v>
      </c>
      <c r="J522" t="s">
        <v>1335</v>
      </c>
      <c r="K522" t="s">
        <v>1336</v>
      </c>
      <c r="L522">
        <v>450</v>
      </c>
      <c r="M522" t="s">
        <v>1337</v>
      </c>
      <c r="N522" t="s">
        <v>1338</v>
      </c>
      <c r="O522" t="str">
        <f t="shared" si="16"/>
        <v>agosto</v>
      </c>
      <c r="P522">
        <f>VLOOKUP(O522,Auxiliar!A:B,2,FALSE)</f>
        <v>8</v>
      </c>
      <c r="Q522">
        <f t="shared" si="17"/>
        <v>2024</v>
      </c>
    </row>
    <row r="523" spans="1:17" x14ac:dyDescent="0.3">
      <c r="A523" t="s">
        <v>1340</v>
      </c>
      <c r="B523" t="s">
        <v>34</v>
      </c>
      <c r="C523" s="3">
        <v>1970797762</v>
      </c>
      <c r="D523" t="str">
        <f>VLOOKUP(C523,Planilha4!$B$1:$C$147,2,0)</f>
        <v>Carlos Eduardo Caetano Pereira</v>
      </c>
      <c r="E523" t="s">
        <v>1341</v>
      </c>
      <c r="F523" t="s">
        <v>1342</v>
      </c>
      <c r="G523" t="s">
        <v>12</v>
      </c>
      <c r="H523" t="s">
        <v>13</v>
      </c>
      <c r="I523" t="s">
        <v>1326</v>
      </c>
      <c r="J523" t="s">
        <v>1326</v>
      </c>
      <c r="K523" t="s">
        <v>1335</v>
      </c>
      <c r="L523">
        <v>300</v>
      </c>
      <c r="M523" t="s">
        <v>1343</v>
      </c>
      <c r="N523" t="s">
        <v>1344</v>
      </c>
      <c r="O523" t="str">
        <f t="shared" si="16"/>
        <v>agosto</v>
      </c>
      <c r="P523">
        <f>VLOOKUP(O523,Auxiliar!A:B,2,FALSE)</f>
        <v>8</v>
      </c>
      <c r="Q523">
        <f t="shared" si="17"/>
        <v>2024</v>
      </c>
    </row>
    <row r="524" spans="1:17" x14ac:dyDescent="0.3">
      <c r="A524" t="s">
        <v>138</v>
      </c>
      <c r="B524" t="s">
        <v>34</v>
      </c>
      <c r="C524" s="3">
        <v>1970797762</v>
      </c>
      <c r="D524" t="str">
        <f>VLOOKUP(C524,Planilha4!$B$1:$C$147,2,0)</f>
        <v>Carlos Eduardo Caetano Pereira</v>
      </c>
      <c r="E524" t="s">
        <v>139</v>
      </c>
      <c r="F524" t="s">
        <v>140</v>
      </c>
      <c r="G524" t="s">
        <v>22</v>
      </c>
      <c r="H524" t="s">
        <v>13</v>
      </c>
      <c r="I524" t="s">
        <v>523</v>
      </c>
      <c r="J524" t="s">
        <v>523</v>
      </c>
      <c r="K524" t="s">
        <v>522</v>
      </c>
      <c r="L524">
        <v>20.84</v>
      </c>
      <c r="M524" t="s">
        <v>51</v>
      </c>
      <c r="N524" t="s">
        <v>52</v>
      </c>
      <c r="O524" t="str">
        <f t="shared" si="16"/>
        <v>novembro</v>
      </c>
      <c r="P524">
        <f>VLOOKUP(O524,Auxiliar!A:B,2,FALSE)</f>
        <v>11</v>
      </c>
      <c r="Q524">
        <f t="shared" si="17"/>
        <v>2024</v>
      </c>
    </row>
    <row r="525" spans="1:17" x14ac:dyDescent="0.3">
      <c r="A525" t="s">
        <v>1349</v>
      </c>
      <c r="B525" t="s">
        <v>34</v>
      </c>
      <c r="C525" s="3">
        <v>1970797762</v>
      </c>
      <c r="D525" t="str">
        <f>VLOOKUP(C525,Planilha4!$B$1:$C$147,2,0)</f>
        <v>Carlos Eduardo Caetano Pereira</v>
      </c>
      <c r="E525" t="s">
        <v>1350</v>
      </c>
      <c r="F525" t="s">
        <v>1351</v>
      </c>
      <c r="G525" t="s">
        <v>12</v>
      </c>
      <c r="H525" t="s">
        <v>13</v>
      </c>
      <c r="I525" t="s">
        <v>1325</v>
      </c>
      <c r="J525" t="s">
        <v>1325</v>
      </c>
      <c r="K525" t="s">
        <v>1326</v>
      </c>
      <c r="L525">
        <v>516.20000000000005</v>
      </c>
      <c r="M525" t="s">
        <v>51</v>
      </c>
      <c r="N525" t="s">
        <v>52</v>
      </c>
      <c r="O525" t="str">
        <f t="shared" si="16"/>
        <v>agosto</v>
      </c>
      <c r="P525">
        <f>VLOOKUP(O525,Auxiliar!A:B,2,FALSE)</f>
        <v>8</v>
      </c>
      <c r="Q525">
        <f t="shared" si="17"/>
        <v>2024</v>
      </c>
    </row>
    <row r="526" spans="1:17" x14ac:dyDescent="0.3">
      <c r="A526" t="s">
        <v>148</v>
      </c>
      <c r="B526" t="s">
        <v>34</v>
      </c>
      <c r="C526" s="3">
        <v>1970797762</v>
      </c>
      <c r="D526" t="str">
        <f>VLOOKUP(C526,Planilha4!$B$1:$C$147,2,0)</f>
        <v>Carlos Eduardo Caetano Pereira</v>
      </c>
      <c r="E526" t="s">
        <v>149</v>
      </c>
      <c r="F526" t="s">
        <v>150</v>
      </c>
      <c r="G526" t="s">
        <v>12</v>
      </c>
      <c r="H526" t="s">
        <v>13</v>
      </c>
      <c r="I526" t="s">
        <v>151</v>
      </c>
      <c r="J526" t="s">
        <v>151</v>
      </c>
      <c r="K526" t="s">
        <v>152</v>
      </c>
      <c r="L526">
        <v>320</v>
      </c>
      <c r="M526" t="s">
        <v>153</v>
      </c>
      <c r="N526" t="s">
        <v>154</v>
      </c>
      <c r="O526" t="str">
        <f t="shared" si="16"/>
        <v>novembro</v>
      </c>
      <c r="P526">
        <f>VLOOKUP(O526,Auxiliar!A:B,2,FALSE)</f>
        <v>11</v>
      </c>
      <c r="Q526">
        <f t="shared" si="17"/>
        <v>2024</v>
      </c>
    </row>
    <row r="527" spans="1:17" x14ac:dyDescent="0.3">
      <c r="A527" t="s">
        <v>1361</v>
      </c>
      <c r="B527" t="s">
        <v>34</v>
      </c>
      <c r="C527" s="3">
        <v>1970797762</v>
      </c>
      <c r="D527" t="str">
        <f>VLOOKUP(C527,Planilha4!$B$1:$C$147,2,0)</f>
        <v>Carlos Eduardo Caetano Pereira</v>
      </c>
      <c r="E527" t="s">
        <v>1362</v>
      </c>
      <c r="F527" t="s">
        <v>81</v>
      </c>
      <c r="G527" t="s">
        <v>12</v>
      </c>
      <c r="H527" t="s">
        <v>13</v>
      </c>
      <c r="I527" t="s">
        <v>1335</v>
      </c>
      <c r="J527" t="s">
        <v>1335</v>
      </c>
      <c r="K527" t="s">
        <v>1336</v>
      </c>
      <c r="L527">
        <v>300</v>
      </c>
      <c r="M527" t="s">
        <v>1363</v>
      </c>
      <c r="N527" t="s">
        <v>1364</v>
      </c>
      <c r="O527" t="str">
        <f t="shared" si="16"/>
        <v>agosto</v>
      </c>
      <c r="P527">
        <f>VLOOKUP(O527,Auxiliar!A:B,2,FALSE)</f>
        <v>8</v>
      </c>
      <c r="Q527">
        <f t="shared" si="17"/>
        <v>2024</v>
      </c>
    </row>
    <row r="528" spans="1:17" x14ac:dyDescent="0.3">
      <c r="A528" t="s">
        <v>1355</v>
      </c>
      <c r="B528" t="s">
        <v>34</v>
      </c>
      <c r="C528" s="3">
        <v>1970797762</v>
      </c>
      <c r="D528" t="str">
        <f>VLOOKUP(C528,Planilha4!$B$1:$C$147,2,0)</f>
        <v>Carlos Eduardo Caetano Pereira</v>
      </c>
      <c r="E528" t="s">
        <v>1356</v>
      </c>
      <c r="F528" t="s">
        <v>1357</v>
      </c>
      <c r="G528" t="s">
        <v>12</v>
      </c>
      <c r="H528" t="s">
        <v>13</v>
      </c>
      <c r="I528" t="s">
        <v>1358</v>
      </c>
      <c r="J528" t="s">
        <v>1335</v>
      </c>
      <c r="K528" t="s">
        <v>1336</v>
      </c>
      <c r="L528">
        <v>350</v>
      </c>
      <c r="M528" t="s">
        <v>1359</v>
      </c>
      <c r="N528" t="s">
        <v>1360</v>
      </c>
      <c r="O528" t="str">
        <f t="shared" si="16"/>
        <v>agosto</v>
      </c>
      <c r="P528">
        <f>VLOOKUP(O528,Auxiliar!A:B,2,FALSE)</f>
        <v>8</v>
      </c>
      <c r="Q528">
        <f t="shared" si="17"/>
        <v>2024</v>
      </c>
    </row>
    <row r="529" spans="1:17" x14ac:dyDescent="0.3">
      <c r="A529" t="s">
        <v>664</v>
      </c>
      <c r="B529" t="s">
        <v>34</v>
      </c>
      <c r="C529" s="3">
        <v>1970797762</v>
      </c>
      <c r="D529" t="str">
        <f>VLOOKUP(C529,Planilha4!$B$1:$C$147,2,0)</f>
        <v>Carlos Eduardo Caetano Pereira</v>
      </c>
      <c r="E529" t="s">
        <v>665</v>
      </c>
      <c r="F529" t="s">
        <v>666</v>
      </c>
      <c r="G529" t="s">
        <v>12</v>
      </c>
      <c r="H529" t="s">
        <v>13</v>
      </c>
      <c r="I529" t="s">
        <v>667</v>
      </c>
      <c r="J529" t="s">
        <v>667</v>
      </c>
      <c r="K529" t="s">
        <v>668</v>
      </c>
      <c r="L529">
        <v>400.4</v>
      </c>
      <c r="M529" t="s">
        <v>51</v>
      </c>
      <c r="N529" t="s">
        <v>52</v>
      </c>
      <c r="O529" t="str">
        <f t="shared" si="16"/>
        <v>novembro</v>
      </c>
      <c r="P529">
        <f>VLOOKUP(O529,Auxiliar!A:B,2,FALSE)</f>
        <v>11</v>
      </c>
      <c r="Q529">
        <f t="shared" si="17"/>
        <v>2024</v>
      </c>
    </row>
    <row r="530" spans="1:17" x14ac:dyDescent="0.3">
      <c r="A530" t="s">
        <v>864</v>
      </c>
      <c r="B530" t="s">
        <v>34</v>
      </c>
      <c r="C530" s="3">
        <v>1970797762</v>
      </c>
      <c r="D530" t="str">
        <f>VLOOKUP(C530,Planilha4!$B$1:$C$147,2,0)</f>
        <v>Carlos Eduardo Caetano Pereira</v>
      </c>
      <c r="E530" t="s">
        <v>865</v>
      </c>
      <c r="F530" t="s">
        <v>866</v>
      </c>
      <c r="G530" t="s">
        <v>12</v>
      </c>
      <c r="H530" t="s">
        <v>13</v>
      </c>
      <c r="I530" t="s">
        <v>1369</v>
      </c>
      <c r="J530" t="s">
        <v>1358</v>
      </c>
      <c r="K530" t="s">
        <v>1369</v>
      </c>
      <c r="L530">
        <v>150</v>
      </c>
      <c r="M530" t="s">
        <v>1370</v>
      </c>
      <c r="N530" t="s">
        <v>1371</v>
      </c>
      <c r="O530" t="str">
        <f t="shared" si="16"/>
        <v>agosto</v>
      </c>
      <c r="P530">
        <f>VLOOKUP(O530,Auxiliar!A:B,2,FALSE)</f>
        <v>8</v>
      </c>
      <c r="Q530">
        <f t="shared" si="17"/>
        <v>2024</v>
      </c>
    </row>
    <row r="531" spans="1:17" x14ac:dyDescent="0.3">
      <c r="A531" t="s">
        <v>1365</v>
      </c>
      <c r="B531" t="s">
        <v>34</v>
      </c>
      <c r="C531" s="3">
        <v>1970797762</v>
      </c>
      <c r="D531" t="str">
        <f>VLOOKUP(C531,Planilha4!$B$1:$C$147,2,0)</f>
        <v>Carlos Eduardo Caetano Pereira</v>
      </c>
      <c r="E531" t="s">
        <v>1366</v>
      </c>
      <c r="F531" t="s">
        <v>1367</v>
      </c>
      <c r="G531" t="s">
        <v>12</v>
      </c>
      <c r="H531" t="s">
        <v>13</v>
      </c>
      <c r="I531" t="s">
        <v>1353</v>
      </c>
      <c r="J531" t="s">
        <v>1353</v>
      </c>
      <c r="K531" t="s">
        <v>1368</v>
      </c>
      <c r="L531">
        <v>1112.5</v>
      </c>
      <c r="M531" t="s">
        <v>51</v>
      </c>
      <c r="N531" t="s">
        <v>52</v>
      </c>
      <c r="O531" t="str">
        <f t="shared" si="16"/>
        <v>agosto</v>
      </c>
      <c r="P531">
        <f>VLOOKUP(O531,Auxiliar!A:B,2,FALSE)</f>
        <v>8</v>
      </c>
      <c r="Q531">
        <f t="shared" si="17"/>
        <v>2024</v>
      </c>
    </row>
    <row r="532" spans="1:17" x14ac:dyDescent="0.3">
      <c r="A532" t="s">
        <v>1373</v>
      </c>
      <c r="B532" t="s">
        <v>34</v>
      </c>
      <c r="C532" s="3">
        <v>1970797762</v>
      </c>
      <c r="D532" t="str">
        <f>VLOOKUP(C532,Planilha4!$B$1:$C$147,2,0)</f>
        <v>Carlos Eduardo Caetano Pereira</v>
      </c>
      <c r="E532" t="s">
        <v>432</v>
      </c>
      <c r="F532" t="s">
        <v>178</v>
      </c>
      <c r="G532" t="s">
        <v>85</v>
      </c>
      <c r="H532" t="s">
        <v>13</v>
      </c>
      <c r="I532" t="s">
        <v>1369</v>
      </c>
      <c r="J532" t="s">
        <v>1369</v>
      </c>
      <c r="K532" t="s">
        <v>1374</v>
      </c>
      <c r="L532">
        <v>550</v>
      </c>
      <c r="M532" t="s">
        <v>1375</v>
      </c>
      <c r="N532" t="s">
        <v>1376</v>
      </c>
      <c r="O532" t="str">
        <f t="shared" si="16"/>
        <v>agosto</v>
      </c>
      <c r="P532">
        <f>VLOOKUP(O532,Auxiliar!A:B,2,FALSE)</f>
        <v>8</v>
      </c>
      <c r="Q532">
        <f t="shared" si="17"/>
        <v>2024</v>
      </c>
    </row>
    <row r="533" spans="1:17" x14ac:dyDescent="0.3">
      <c r="A533" t="s">
        <v>1378</v>
      </c>
      <c r="B533" t="s">
        <v>34</v>
      </c>
      <c r="C533" s="3">
        <v>1970797762</v>
      </c>
      <c r="D533" t="str">
        <f>VLOOKUP(C533,Planilha4!$B$1:$C$147,2,0)</f>
        <v>Carlos Eduardo Caetano Pereira</v>
      </c>
      <c r="E533" t="s">
        <v>1379</v>
      </c>
      <c r="F533" t="s">
        <v>113</v>
      </c>
      <c r="G533" t="s">
        <v>12</v>
      </c>
      <c r="H533" t="s">
        <v>13</v>
      </c>
      <c r="I533" t="s">
        <v>1380</v>
      </c>
      <c r="J533" t="s">
        <v>1369</v>
      </c>
      <c r="K533" t="s">
        <v>1374</v>
      </c>
      <c r="L533">
        <v>300</v>
      </c>
      <c r="M533" t="s">
        <v>1381</v>
      </c>
      <c r="N533" t="s">
        <v>1382</v>
      </c>
      <c r="O533" t="str">
        <f t="shared" si="16"/>
        <v>agosto</v>
      </c>
      <c r="P533">
        <f>VLOOKUP(O533,Auxiliar!A:B,2,FALSE)</f>
        <v>8</v>
      </c>
      <c r="Q533">
        <f t="shared" si="17"/>
        <v>2024</v>
      </c>
    </row>
    <row r="534" spans="1:17" x14ac:dyDescent="0.3">
      <c r="A534" t="s">
        <v>958</v>
      </c>
      <c r="B534" t="s">
        <v>34</v>
      </c>
      <c r="C534" s="3">
        <v>1970797762</v>
      </c>
      <c r="D534" t="str">
        <f>VLOOKUP(C534,Planilha4!$B$1:$C$147,2,0)</f>
        <v>Carlos Eduardo Caetano Pereira</v>
      </c>
      <c r="E534" t="s">
        <v>959</v>
      </c>
      <c r="F534" t="s">
        <v>246</v>
      </c>
      <c r="G534" t="s">
        <v>12</v>
      </c>
      <c r="H534" t="s">
        <v>13</v>
      </c>
      <c r="I534" t="s">
        <v>1383</v>
      </c>
      <c r="J534" t="s">
        <v>1383</v>
      </c>
      <c r="K534" t="s">
        <v>1384</v>
      </c>
      <c r="L534">
        <v>205</v>
      </c>
      <c r="M534" t="s">
        <v>961</v>
      </c>
      <c r="N534" t="s">
        <v>962</v>
      </c>
      <c r="O534" t="str">
        <f t="shared" si="16"/>
        <v>agosto</v>
      </c>
      <c r="P534">
        <f>VLOOKUP(O534,Auxiliar!A:B,2,FALSE)</f>
        <v>8</v>
      </c>
      <c r="Q534">
        <f t="shared" si="17"/>
        <v>2024</v>
      </c>
    </row>
    <row r="535" spans="1:17" x14ac:dyDescent="0.3">
      <c r="A535" t="s">
        <v>1385</v>
      </c>
      <c r="B535" t="s">
        <v>34</v>
      </c>
      <c r="C535" s="3">
        <v>1970797762</v>
      </c>
      <c r="D535" t="str">
        <f>VLOOKUP(C535,Planilha4!$B$1:$C$147,2,0)</f>
        <v>Carlos Eduardo Caetano Pereira</v>
      </c>
      <c r="E535" t="s">
        <v>559</v>
      </c>
      <c r="F535" t="s">
        <v>814</v>
      </c>
      <c r="G535" t="s">
        <v>12</v>
      </c>
      <c r="H535" t="s">
        <v>13</v>
      </c>
      <c r="I535" t="s">
        <v>1369</v>
      </c>
      <c r="J535" t="s">
        <v>1369</v>
      </c>
      <c r="K535" t="s">
        <v>1374</v>
      </c>
      <c r="L535">
        <v>475.26</v>
      </c>
      <c r="M535" t="s">
        <v>51</v>
      </c>
      <c r="N535" t="s">
        <v>52</v>
      </c>
      <c r="O535" t="str">
        <f t="shared" si="16"/>
        <v>agosto</v>
      </c>
      <c r="P535">
        <f>VLOOKUP(O535,Auxiliar!A:B,2,FALSE)</f>
        <v>8</v>
      </c>
      <c r="Q535">
        <f t="shared" si="17"/>
        <v>2024</v>
      </c>
    </row>
    <row r="536" spans="1:17" x14ac:dyDescent="0.3">
      <c r="A536" s="1"/>
      <c r="B536" s="1"/>
      <c r="C536" s="3"/>
      <c r="E536" s="1"/>
      <c r="F536" s="1"/>
      <c r="G536" s="1"/>
      <c r="H536" s="1"/>
      <c r="I536" s="1"/>
      <c r="L536" s="1"/>
      <c r="M536" s="1"/>
      <c r="N536" s="1"/>
    </row>
    <row r="537" spans="1:17" x14ac:dyDescent="0.3">
      <c r="A537" t="s">
        <v>59</v>
      </c>
      <c r="B537" t="s">
        <v>34</v>
      </c>
      <c r="C537" s="3">
        <v>1970797762</v>
      </c>
      <c r="D537" t="str">
        <f>VLOOKUP(C537,Planilha4!$B$1:$C$147,2,0)</f>
        <v>Carlos Eduardo Caetano Pereira</v>
      </c>
      <c r="E537" t="s">
        <v>60</v>
      </c>
      <c r="F537" t="s">
        <v>61</v>
      </c>
      <c r="G537" t="s">
        <v>12</v>
      </c>
      <c r="H537" t="s">
        <v>13</v>
      </c>
      <c r="I537" t="s">
        <v>62</v>
      </c>
      <c r="J537" t="s">
        <v>63</v>
      </c>
      <c r="K537" t="s">
        <v>64</v>
      </c>
      <c r="L537">
        <v>430</v>
      </c>
      <c r="M537" t="s">
        <v>65</v>
      </c>
      <c r="N537" t="s">
        <v>66</v>
      </c>
      <c r="O537" t="str">
        <f t="shared" si="16"/>
        <v>novembro</v>
      </c>
      <c r="P537">
        <f>VLOOKUP(O537,Auxiliar!A:B,2,FALSE)</f>
        <v>11</v>
      </c>
      <c r="Q537">
        <f t="shared" si="17"/>
        <v>2024</v>
      </c>
    </row>
    <row r="538" spans="1:17" x14ac:dyDescent="0.3">
      <c r="A538" t="s">
        <v>1386</v>
      </c>
      <c r="B538" t="s">
        <v>34</v>
      </c>
      <c r="C538" s="3">
        <v>1970797762</v>
      </c>
      <c r="D538" t="str">
        <f>VLOOKUP(C538,Planilha4!$B$1:$C$147,2,0)</f>
        <v>Carlos Eduardo Caetano Pereira</v>
      </c>
      <c r="E538" t="s">
        <v>1387</v>
      </c>
      <c r="F538" t="s">
        <v>535</v>
      </c>
      <c r="G538" t="s">
        <v>12</v>
      </c>
      <c r="H538" t="s">
        <v>13</v>
      </c>
      <c r="I538" t="s">
        <v>1388</v>
      </c>
      <c r="J538" t="s">
        <v>1380</v>
      </c>
      <c r="K538" t="s">
        <v>1383</v>
      </c>
      <c r="L538">
        <v>625</v>
      </c>
      <c r="M538" t="s">
        <v>1389</v>
      </c>
      <c r="N538" t="s">
        <v>1390</v>
      </c>
      <c r="O538" t="str">
        <f t="shared" si="16"/>
        <v>agosto</v>
      </c>
      <c r="P538">
        <f>VLOOKUP(O538,Auxiliar!A:B,2,FALSE)</f>
        <v>8</v>
      </c>
      <c r="Q538">
        <f t="shared" si="17"/>
        <v>2024</v>
      </c>
    </row>
    <row r="539" spans="1:17" x14ac:dyDescent="0.3">
      <c r="A539" s="1"/>
      <c r="B539" s="1"/>
      <c r="C539" s="3"/>
      <c r="E539" s="1"/>
      <c r="F539" s="1"/>
      <c r="G539" s="1"/>
      <c r="H539" s="1"/>
      <c r="I539" s="1"/>
      <c r="L539" s="1"/>
      <c r="M539" s="1"/>
      <c r="N539" s="1"/>
    </row>
    <row r="540" spans="1:17" x14ac:dyDescent="0.3">
      <c r="A540" t="s">
        <v>1391</v>
      </c>
      <c r="B540" t="s">
        <v>34</v>
      </c>
      <c r="C540" s="3">
        <v>1970797762</v>
      </c>
      <c r="D540" t="str">
        <f>VLOOKUP(C540,Planilha4!$B$1:$C$147,2,0)</f>
        <v>Carlos Eduardo Caetano Pereira</v>
      </c>
      <c r="E540" t="s">
        <v>754</v>
      </c>
      <c r="F540" t="s">
        <v>1392</v>
      </c>
      <c r="G540" t="s">
        <v>12</v>
      </c>
      <c r="H540" t="s">
        <v>13</v>
      </c>
      <c r="I540" t="s">
        <v>1388</v>
      </c>
      <c r="J540" t="s">
        <v>1388</v>
      </c>
      <c r="K540" t="s">
        <v>1395</v>
      </c>
      <c r="L540">
        <v>150</v>
      </c>
      <c r="M540" t="s">
        <v>1393</v>
      </c>
      <c r="N540" t="s">
        <v>1394</v>
      </c>
      <c r="O540" t="str">
        <f t="shared" si="16"/>
        <v>setembro</v>
      </c>
      <c r="P540">
        <f>VLOOKUP(O540,Auxiliar!A:B,2,FALSE)</f>
        <v>9</v>
      </c>
      <c r="Q540">
        <f t="shared" si="17"/>
        <v>2024</v>
      </c>
    </row>
    <row r="541" spans="1:17" x14ac:dyDescent="0.3">
      <c r="A541" s="1"/>
      <c r="B541" s="1"/>
      <c r="C541" s="3"/>
      <c r="E541" s="1"/>
      <c r="F541" s="1"/>
      <c r="G541" s="1"/>
      <c r="H541" s="1"/>
      <c r="I541" s="1"/>
      <c r="L541" s="1"/>
      <c r="M541" s="1"/>
      <c r="N541" s="1"/>
    </row>
    <row r="542" spans="1:17" x14ac:dyDescent="0.3">
      <c r="A542" t="s">
        <v>1401</v>
      </c>
      <c r="B542" t="s">
        <v>34</v>
      </c>
      <c r="C542" s="3">
        <v>1970797762</v>
      </c>
      <c r="D542" t="str">
        <f>VLOOKUP(C542,Planilha4!$B$1:$C$147,2,0)</f>
        <v>Carlos Eduardo Caetano Pereira</v>
      </c>
      <c r="E542" t="s">
        <v>1202</v>
      </c>
      <c r="G542" t="s">
        <v>1202</v>
      </c>
      <c r="H542" t="s">
        <v>13</v>
      </c>
      <c r="I542" t="s">
        <v>1259</v>
      </c>
      <c r="J542" t="s">
        <v>1260</v>
      </c>
      <c r="K542" t="s">
        <v>1259</v>
      </c>
      <c r="L542">
        <v>12.85</v>
      </c>
      <c r="M542" t="s">
        <v>51</v>
      </c>
      <c r="N542" t="s">
        <v>52</v>
      </c>
      <c r="O542" t="str">
        <f t="shared" si="16"/>
        <v>janeiro</v>
      </c>
      <c r="P542">
        <f>VLOOKUP(O542,Auxiliar!A:B,2,FALSE)</f>
        <v>1</v>
      </c>
      <c r="Q542">
        <f t="shared" si="17"/>
        <v>2025</v>
      </c>
    </row>
    <row r="543" spans="1:17" x14ac:dyDescent="0.3">
      <c r="A543" t="s">
        <v>1401</v>
      </c>
      <c r="B543" t="s">
        <v>34</v>
      </c>
      <c r="C543" s="3">
        <v>1970797762</v>
      </c>
      <c r="D543" t="str">
        <f>VLOOKUP(C543,Planilha4!$B$1:$C$147,2,0)</f>
        <v>Carlos Eduardo Caetano Pereira</v>
      </c>
      <c r="E543" t="s">
        <v>1202</v>
      </c>
      <c r="G543" t="s">
        <v>1202</v>
      </c>
      <c r="H543" t="s">
        <v>13</v>
      </c>
      <c r="I543" t="s">
        <v>1259</v>
      </c>
      <c r="J543" t="s">
        <v>1260</v>
      </c>
      <c r="K543" t="s">
        <v>1259</v>
      </c>
      <c r="L543">
        <v>18.899999999999999</v>
      </c>
      <c r="M543" t="s">
        <v>51</v>
      </c>
      <c r="N543" t="s">
        <v>52</v>
      </c>
      <c r="O543" t="str">
        <f t="shared" si="16"/>
        <v>janeiro</v>
      </c>
      <c r="P543">
        <f>VLOOKUP(O543,Auxiliar!A:B,2,FALSE)</f>
        <v>1</v>
      </c>
      <c r="Q543">
        <f t="shared" si="17"/>
        <v>2025</v>
      </c>
    </row>
    <row r="544" spans="1:17" x14ac:dyDescent="0.3">
      <c r="A544" t="s">
        <v>1401</v>
      </c>
      <c r="B544" t="s">
        <v>34</v>
      </c>
      <c r="C544" s="3">
        <v>1970797762</v>
      </c>
      <c r="D544" t="str">
        <f>VLOOKUP(C544,Planilha4!$B$1:$C$147,2,0)</f>
        <v>Carlos Eduardo Caetano Pereira</v>
      </c>
      <c r="E544" t="s">
        <v>1202</v>
      </c>
      <c r="G544" t="s">
        <v>1202</v>
      </c>
      <c r="H544" t="s">
        <v>13</v>
      </c>
      <c r="I544" t="s">
        <v>1259</v>
      </c>
      <c r="J544" t="s">
        <v>1260</v>
      </c>
      <c r="K544" t="s">
        <v>1259</v>
      </c>
      <c r="L544">
        <v>12.84</v>
      </c>
      <c r="M544" t="s">
        <v>51</v>
      </c>
      <c r="N544" t="s">
        <v>52</v>
      </c>
      <c r="O544" t="str">
        <f t="shared" si="16"/>
        <v>janeiro</v>
      </c>
      <c r="P544">
        <f>VLOOKUP(O544,Auxiliar!A:B,2,FALSE)</f>
        <v>1</v>
      </c>
      <c r="Q544">
        <f t="shared" si="17"/>
        <v>2025</v>
      </c>
    </row>
    <row r="545" spans="1:17" x14ac:dyDescent="0.3">
      <c r="A545" s="1"/>
      <c r="B545" s="1"/>
      <c r="C545" s="3"/>
      <c r="E545" s="1"/>
      <c r="F545" s="1"/>
      <c r="G545" s="1"/>
      <c r="H545" s="1"/>
      <c r="I545" s="1"/>
      <c r="L545" s="1"/>
      <c r="M545" s="1"/>
      <c r="N545" s="1"/>
    </row>
    <row r="546" spans="1:17" x14ac:dyDescent="0.3">
      <c r="A546" t="s">
        <v>797</v>
      </c>
      <c r="B546" t="s">
        <v>34</v>
      </c>
      <c r="C546" s="3">
        <v>1970797762</v>
      </c>
      <c r="D546" t="str">
        <f>VLOOKUP(C546,Planilha4!$B$1:$C$147,2,0)</f>
        <v>Carlos Eduardo Caetano Pereira</v>
      </c>
      <c r="E546" t="s">
        <v>798</v>
      </c>
      <c r="F546" t="s">
        <v>799</v>
      </c>
      <c r="G546" t="s">
        <v>12</v>
      </c>
      <c r="H546" t="s">
        <v>13</v>
      </c>
      <c r="I546" t="s">
        <v>800</v>
      </c>
      <c r="J546" t="s">
        <v>792</v>
      </c>
      <c r="K546" t="s">
        <v>801</v>
      </c>
      <c r="L546">
        <v>298.89</v>
      </c>
      <c r="M546" t="s">
        <v>802</v>
      </c>
      <c r="N546" t="s">
        <v>803</v>
      </c>
      <c r="O546" t="str">
        <f t="shared" si="16"/>
        <v>setembro</v>
      </c>
      <c r="P546">
        <f>VLOOKUP(O546,Auxiliar!A:B,2,FALSE)</f>
        <v>9</v>
      </c>
      <c r="Q546">
        <f t="shared" si="17"/>
        <v>2024</v>
      </c>
    </row>
    <row r="547" spans="1:17" x14ac:dyDescent="0.3">
      <c r="A547" t="s">
        <v>1410</v>
      </c>
      <c r="B547" t="s">
        <v>34</v>
      </c>
      <c r="C547" s="3">
        <v>1970797762</v>
      </c>
      <c r="D547" t="str">
        <f>VLOOKUP(C547,Planilha4!$B$1:$C$147,2,0)</f>
        <v>Carlos Eduardo Caetano Pereira</v>
      </c>
      <c r="E547" t="s">
        <v>1411</v>
      </c>
      <c r="F547" t="s">
        <v>370</v>
      </c>
      <c r="G547" t="s">
        <v>12</v>
      </c>
      <c r="H547" t="s">
        <v>13</v>
      </c>
      <c r="I547" t="s">
        <v>1292</v>
      </c>
      <c r="J547" t="s">
        <v>1259</v>
      </c>
      <c r="K547" t="s">
        <v>1292</v>
      </c>
      <c r="L547">
        <v>300</v>
      </c>
      <c r="M547" t="s">
        <v>1412</v>
      </c>
      <c r="N547" t="s">
        <v>1413</v>
      </c>
      <c r="O547" t="str">
        <f t="shared" si="16"/>
        <v>janeiro</v>
      </c>
      <c r="P547">
        <f>VLOOKUP(O547,Auxiliar!A:B,2,FALSE)</f>
        <v>1</v>
      </c>
      <c r="Q547">
        <f t="shared" si="17"/>
        <v>2025</v>
      </c>
    </row>
    <row r="548" spans="1:17" x14ac:dyDescent="0.3">
      <c r="A548" t="s">
        <v>1113</v>
      </c>
      <c r="B548" t="s">
        <v>34</v>
      </c>
      <c r="C548" s="3">
        <v>1970797762</v>
      </c>
      <c r="D548" t="str">
        <f>VLOOKUP(C548,Planilha4!$B$1:$C$147,2,0)</f>
        <v>Carlos Eduardo Caetano Pereira</v>
      </c>
      <c r="E548" t="s">
        <v>1114</v>
      </c>
      <c r="F548" t="s">
        <v>1115</v>
      </c>
      <c r="G548" t="s">
        <v>12</v>
      </c>
      <c r="H548" t="s">
        <v>13</v>
      </c>
      <c r="I548" t="s">
        <v>1414</v>
      </c>
      <c r="J548" t="s">
        <v>1105</v>
      </c>
      <c r="K548" t="s">
        <v>1414</v>
      </c>
      <c r="L548">
        <v>325</v>
      </c>
      <c r="M548" t="s">
        <v>1116</v>
      </c>
      <c r="N548" t="s">
        <v>1117</v>
      </c>
      <c r="O548" t="str">
        <f t="shared" si="16"/>
        <v>setembro</v>
      </c>
      <c r="P548">
        <f>VLOOKUP(O548,Auxiliar!A:B,2,FALSE)</f>
        <v>9</v>
      </c>
      <c r="Q548">
        <f t="shared" si="17"/>
        <v>2024</v>
      </c>
    </row>
    <row r="549" spans="1:17" x14ac:dyDescent="0.3">
      <c r="A549" t="s">
        <v>797</v>
      </c>
      <c r="B549" t="s">
        <v>34</v>
      </c>
      <c r="C549" s="3">
        <v>1970797762</v>
      </c>
      <c r="D549" t="str">
        <f>VLOOKUP(C549,Planilha4!$B$1:$C$147,2,0)</f>
        <v>Carlos Eduardo Caetano Pereira</v>
      </c>
      <c r="E549" t="s">
        <v>798</v>
      </c>
      <c r="F549" t="s">
        <v>799</v>
      </c>
      <c r="G549" t="s">
        <v>12</v>
      </c>
      <c r="H549" t="s">
        <v>13</v>
      </c>
      <c r="I549" t="s">
        <v>800</v>
      </c>
      <c r="J549" t="s">
        <v>1407</v>
      </c>
      <c r="K549" t="s">
        <v>793</v>
      </c>
      <c r="L549">
        <v>298.89</v>
      </c>
      <c r="M549" t="s">
        <v>1408</v>
      </c>
      <c r="N549" t="s">
        <v>1409</v>
      </c>
      <c r="O549" t="str">
        <f t="shared" si="16"/>
        <v>setembro</v>
      </c>
      <c r="P549">
        <f>VLOOKUP(O549,Auxiliar!A:B,2,FALSE)</f>
        <v>9</v>
      </c>
      <c r="Q549">
        <f t="shared" si="17"/>
        <v>2024</v>
      </c>
    </row>
    <row r="550" spans="1:17" x14ac:dyDescent="0.3">
      <c r="A550" t="s">
        <v>1402</v>
      </c>
      <c r="B550" t="s">
        <v>34</v>
      </c>
      <c r="C550" s="3">
        <v>1970797762</v>
      </c>
      <c r="D550" t="str">
        <f>VLOOKUP(C550,Planilha4!$B$1:$C$147,2,0)</f>
        <v>Carlos Eduardo Caetano Pereira</v>
      </c>
      <c r="E550" t="s">
        <v>1403</v>
      </c>
      <c r="F550" t="s">
        <v>587</v>
      </c>
      <c r="G550" t="s">
        <v>12</v>
      </c>
      <c r="H550" t="s">
        <v>13</v>
      </c>
      <c r="I550" t="s">
        <v>1292</v>
      </c>
      <c r="J550" t="s">
        <v>1259</v>
      </c>
      <c r="K550" t="s">
        <v>1261</v>
      </c>
      <c r="L550">
        <v>585</v>
      </c>
      <c r="M550" t="s">
        <v>1404</v>
      </c>
      <c r="N550" t="s">
        <v>1405</v>
      </c>
      <c r="O550" t="str">
        <f t="shared" si="16"/>
        <v>janeiro</v>
      </c>
      <c r="P550">
        <f>VLOOKUP(O550,Auxiliar!A:B,2,FALSE)</f>
        <v>1</v>
      </c>
      <c r="Q550">
        <f t="shared" si="17"/>
        <v>2025</v>
      </c>
    </row>
    <row r="551" spans="1:17" x14ac:dyDescent="0.3">
      <c r="A551" t="s">
        <v>1272</v>
      </c>
      <c r="B551" t="s">
        <v>34</v>
      </c>
      <c r="C551" s="3">
        <v>1970797762</v>
      </c>
      <c r="D551" t="str">
        <f>VLOOKUP(C551,Planilha4!$B$1:$C$147,2,0)</f>
        <v>Carlos Eduardo Caetano Pereira</v>
      </c>
      <c r="E551" t="s">
        <v>1273</v>
      </c>
      <c r="F551" t="s">
        <v>1274</v>
      </c>
      <c r="G551" t="s">
        <v>12</v>
      </c>
      <c r="H551" t="s">
        <v>13</v>
      </c>
      <c r="I551" t="s">
        <v>1259</v>
      </c>
      <c r="J551" t="s">
        <v>1259</v>
      </c>
      <c r="K551" t="s">
        <v>1261</v>
      </c>
      <c r="L551">
        <v>505.92</v>
      </c>
      <c r="M551" t="s">
        <v>1285</v>
      </c>
      <c r="N551" t="s">
        <v>1286</v>
      </c>
      <c r="O551" t="str">
        <f t="shared" si="16"/>
        <v>janeiro</v>
      </c>
      <c r="P551">
        <f>VLOOKUP(O551,Auxiliar!A:B,2,FALSE)</f>
        <v>1</v>
      </c>
      <c r="Q551">
        <f t="shared" si="17"/>
        <v>2025</v>
      </c>
    </row>
    <row r="552" spans="1:17" x14ac:dyDescent="0.3">
      <c r="A552" t="s">
        <v>1415</v>
      </c>
      <c r="B552" t="s">
        <v>34</v>
      </c>
      <c r="C552" s="3">
        <v>1970797762</v>
      </c>
      <c r="D552" t="str">
        <f>VLOOKUP(C552,Planilha4!$B$1:$C$147,2,0)</f>
        <v>Carlos Eduardo Caetano Pereira</v>
      </c>
      <c r="E552" t="s">
        <v>1416</v>
      </c>
      <c r="F552" t="s">
        <v>1417</v>
      </c>
      <c r="G552" t="s">
        <v>12</v>
      </c>
      <c r="H552" t="s">
        <v>13</v>
      </c>
      <c r="I552" t="s">
        <v>1296</v>
      </c>
      <c r="J552" t="s">
        <v>1296</v>
      </c>
      <c r="K552" t="s">
        <v>1418</v>
      </c>
      <c r="L552">
        <v>300</v>
      </c>
      <c r="M552" t="s">
        <v>1419</v>
      </c>
      <c r="N552" t="s">
        <v>1420</v>
      </c>
      <c r="O552" t="str">
        <f t="shared" si="16"/>
        <v>fevereiro</v>
      </c>
      <c r="P552">
        <f>VLOOKUP(O552,Auxiliar!A:B,2,FALSE)</f>
        <v>2</v>
      </c>
      <c r="Q552">
        <f t="shared" si="17"/>
        <v>2025</v>
      </c>
    </row>
    <row r="553" spans="1:17" x14ac:dyDescent="0.3">
      <c r="A553" s="1"/>
      <c r="B553" s="1"/>
      <c r="C553" s="3"/>
      <c r="E553" s="1"/>
      <c r="F553" s="1"/>
      <c r="G553" s="1"/>
      <c r="H553" s="1"/>
      <c r="I553" s="1"/>
      <c r="L553" s="1"/>
      <c r="M553" s="1"/>
      <c r="N553" s="1"/>
    </row>
    <row r="554" spans="1:17" x14ac:dyDescent="0.3">
      <c r="A554" t="s">
        <v>1423</v>
      </c>
      <c r="B554" t="s">
        <v>34</v>
      </c>
      <c r="C554" s="3">
        <v>1970797762</v>
      </c>
      <c r="D554" t="str">
        <f>VLOOKUP(C554,Planilha4!$B$1:$C$147,2,0)</f>
        <v>Carlos Eduardo Caetano Pereira</v>
      </c>
      <c r="E554" t="s">
        <v>1424</v>
      </c>
      <c r="F554" t="s">
        <v>1425</v>
      </c>
      <c r="G554" t="s">
        <v>12</v>
      </c>
      <c r="H554" t="s">
        <v>13</v>
      </c>
      <c r="I554" t="s">
        <v>1426</v>
      </c>
      <c r="J554" t="s">
        <v>1418</v>
      </c>
      <c r="K554" t="s">
        <v>1426</v>
      </c>
      <c r="L554">
        <v>1300</v>
      </c>
      <c r="M554" t="s">
        <v>1427</v>
      </c>
      <c r="N554" t="s">
        <v>1428</v>
      </c>
      <c r="O554" t="str">
        <f t="shared" si="16"/>
        <v>fevereiro</v>
      </c>
      <c r="P554">
        <f>VLOOKUP(O554,Auxiliar!A:B,2,FALSE)</f>
        <v>2</v>
      </c>
      <c r="Q554">
        <f t="shared" si="17"/>
        <v>2025</v>
      </c>
    </row>
    <row r="555" spans="1:17" x14ac:dyDescent="0.3">
      <c r="A555" t="s">
        <v>1422</v>
      </c>
      <c r="B555" t="s">
        <v>34</v>
      </c>
      <c r="C555" s="3">
        <v>1970797762</v>
      </c>
      <c r="D555" t="str">
        <f>VLOOKUP(C555,Planilha4!$B$1:$C$147,2,0)</f>
        <v>Carlos Eduardo Caetano Pereira</v>
      </c>
      <c r="E555" t="s">
        <v>899</v>
      </c>
      <c r="F555" t="s">
        <v>1033</v>
      </c>
      <c r="G555" t="s">
        <v>12</v>
      </c>
      <c r="H555" t="s">
        <v>13</v>
      </c>
      <c r="I555" t="s">
        <v>1105</v>
      </c>
      <c r="J555" t="s">
        <v>1105</v>
      </c>
      <c r="K555" t="s">
        <v>1414</v>
      </c>
      <c r="L555">
        <v>815</v>
      </c>
      <c r="M555" t="s">
        <v>51</v>
      </c>
      <c r="N555" t="s">
        <v>52</v>
      </c>
      <c r="O555" t="str">
        <f t="shared" si="16"/>
        <v>setembro</v>
      </c>
      <c r="P555">
        <f>VLOOKUP(O555,Auxiliar!A:B,2,FALSE)</f>
        <v>9</v>
      </c>
      <c r="Q555">
        <f t="shared" si="17"/>
        <v>2024</v>
      </c>
    </row>
    <row r="556" spans="1:17" x14ac:dyDescent="0.3">
      <c r="A556" t="s">
        <v>1433</v>
      </c>
      <c r="B556" t="s">
        <v>34</v>
      </c>
      <c r="C556" s="3">
        <v>1970797762</v>
      </c>
      <c r="D556" t="str">
        <f>VLOOKUP(C556,Planilha4!$B$1:$C$147,2,0)</f>
        <v>Carlos Eduardo Caetano Pereira</v>
      </c>
      <c r="E556" t="s">
        <v>1434</v>
      </c>
      <c r="F556" t="s">
        <v>69</v>
      </c>
      <c r="G556" t="s">
        <v>12</v>
      </c>
      <c r="H556" t="s">
        <v>13</v>
      </c>
      <c r="I556" t="s">
        <v>800</v>
      </c>
      <c r="J556" t="s">
        <v>1407</v>
      </c>
      <c r="K556" t="s">
        <v>800</v>
      </c>
      <c r="L556">
        <v>695</v>
      </c>
      <c r="M556" t="s">
        <v>1435</v>
      </c>
      <c r="N556" t="s">
        <v>1436</v>
      </c>
      <c r="O556" t="str">
        <f t="shared" si="16"/>
        <v>setembro</v>
      </c>
      <c r="P556">
        <f>VLOOKUP(O556,Auxiliar!A:B,2,FALSE)</f>
        <v>9</v>
      </c>
      <c r="Q556">
        <f t="shared" si="17"/>
        <v>2024</v>
      </c>
    </row>
    <row r="557" spans="1:17" x14ac:dyDescent="0.3">
      <c r="A557" t="s">
        <v>1103</v>
      </c>
      <c r="B557" t="s">
        <v>34</v>
      </c>
      <c r="C557" s="3">
        <v>1970797762</v>
      </c>
      <c r="D557" t="str">
        <f>VLOOKUP(C557,Planilha4!$B$1:$C$147,2,0)</f>
        <v>Carlos Eduardo Caetano Pereira</v>
      </c>
      <c r="E557" t="s">
        <v>1104</v>
      </c>
      <c r="F557" t="s">
        <v>888</v>
      </c>
      <c r="G557" t="s">
        <v>12</v>
      </c>
      <c r="H557" t="s">
        <v>13</v>
      </c>
      <c r="I557" t="s">
        <v>1407</v>
      </c>
      <c r="J557" t="s">
        <v>1414</v>
      </c>
      <c r="K557" t="s">
        <v>1407</v>
      </c>
      <c r="L557">
        <v>1240</v>
      </c>
      <c r="M557" t="s">
        <v>1106</v>
      </c>
      <c r="N557" t="s">
        <v>1107</v>
      </c>
      <c r="O557" t="str">
        <f t="shared" si="16"/>
        <v>setembro</v>
      </c>
      <c r="P557">
        <f>VLOOKUP(O557,Auxiliar!A:B,2,FALSE)</f>
        <v>9</v>
      </c>
      <c r="Q557">
        <f t="shared" si="17"/>
        <v>2024</v>
      </c>
    </row>
    <row r="558" spans="1:17" x14ac:dyDescent="0.3">
      <c r="A558" t="s">
        <v>1429</v>
      </c>
      <c r="B558" t="s">
        <v>34</v>
      </c>
      <c r="C558" s="3">
        <v>1970797762</v>
      </c>
      <c r="D558" t="str">
        <f>VLOOKUP(C558,Planilha4!$B$1:$C$147,2,0)</f>
        <v>Carlos Eduardo Caetano Pereira</v>
      </c>
      <c r="E558" t="s">
        <v>1430</v>
      </c>
      <c r="F558" t="s">
        <v>587</v>
      </c>
      <c r="G558" t="s">
        <v>12</v>
      </c>
      <c r="H558" t="s">
        <v>13</v>
      </c>
      <c r="I558" t="s">
        <v>1296</v>
      </c>
      <c r="J558" t="s">
        <v>1292</v>
      </c>
      <c r="K558" t="s">
        <v>1296</v>
      </c>
      <c r="L558">
        <v>335</v>
      </c>
      <c r="M558" t="s">
        <v>1431</v>
      </c>
      <c r="N558" t="s">
        <v>1432</v>
      </c>
      <c r="O558" t="str">
        <f t="shared" si="16"/>
        <v>fevereiro</v>
      </c>
      <c r="P558">
        <f>VLOOKUP(O558,Auxiliar!A:B,2,FALSE)</f>
        <v>2</v>
      </c>
      <c r="Q558">
        <f t="shared" si="17"/>
        <v>2025</v>
      </c>
    </row>
    <row r="559" spans="1:17" x14ac:dyDescent="0.3">
      <c r="A559" t="s">
        <v>1437</v>
      </c>
      <c r="B559" t="s">
        <v>34</v>
      </c>
      <c r="C559" s="3">
        <v>1970797762</v>
      </c>
      <c r="D559" t="str">
        <f>VLOOKUP(C559,Planilha4!$B$1:$C$147,2,0)</f>
        <v>Carlos Eduardo Caetano Pereira</v>
      </c>
      <c r="E559" t="s">
        <v>1171</v>
      </c>
      <c r="G559" t="s">
        <v>1172</v>
      </c>
      <c r="H559" t="s">
        <v>13</v>
      </c>
      <c r="I559" t="s">
        <v>1296</v>
      </c>
      <c r="J559" t="s">
        <v>1292</v>
      </c>
      <c r="K559" t="s">
        <v>1296</v>
      </c>
      <c r="L559">
        <v>820</v>
      </c>
      <c r="M559" t="s">
        <v>1438</v>
      </c>
      <c r="N559" t="s">
        <v>1439</v>
      </c>
      <c r="O559" t="str">
        <f t="shared" si="16"/>
        <v>fevereiro</v>
      </c>
      <c r="P559">
        <f>VLOOKUP(O559,Auxiliar!A:B,2,FALSE)</f>
        <v>2</v>
      </c>
      <c r="Q559">
        <f t="shared" si="17"/>
        <v>2025</v>
      </c>
    </row>
    <row r="560" spans="1:17" x14ac:dyDescent="0.3">
      <c r="A560" t="s">
        <v>1440</v>
      </c>
      <c r="B560" t="s">
        <v>34</v>
      </c>
      <c r="C560" s="3">
        <v>1970797762</v>
      </c>
      <c r="D560" t="str">
        <f>VLOOKUP(C560,Planilha4!$B$1:$C$147,2,0)</f>
        <v>Carlos Eduardo Caetano Pereira</v>
      </c>
      <c r="E560" t="s">
        <v>1441</v>
      </c>
      <c r="F560" t="s">
        <v>740</v>
      </c>
      <c r="G560" t="s">
        <v>12</v>
      </c>
      <c r="H560" t="s">
        <v>13</v>
      </c>
      <c r="I560" t="s">
        <v>1442</v>
      </c>
      <c r="J560" t="s">
        <v>1442</v>
      </c>
      <c r="K560" t="s">
        <v>1443</v>
      </c>
      <c r="L560">
        <v>820</v>
      </c>
      <c r="M560" t="s">
        <v>1421</v>
      </c>
      <c r="N560" t="s">
        <v>1444</v>
      </c>
      <c r="O560" t="str">
        <f t="shared" si="16"/>
        <v>fevereiro</v>
      </c>
      <c r="P560">
        <f>VLOOKUP(O560,Auxiliar!A:B,2,FALSE)</f>
        <v>2</v>
      </c>
      <c r="Q560">
        <f t="shared" si="17"/>
        <v>2025</v>
      </c>
    </row>
    <row r="561" spans="1:17" x14ac:dyDescent="0.3">
      <c r="A561" t="s">
        <v>1445</v>
      </c>
      <c r="B561" t="s">
        <v>34</v>
      </c>
      <c r="C561" s="3">
        <v>1970797762</v>
      </c>
      <c r="D561" t="str">
        <f>VLOOKUP(C561,Planilha4!$B$1:$C$147,2,0)</f>
        <v>Carlos Eduardo Caetano Pereira</v>
      </c>
      <c r="E561" t="s">
        <v>1350</v>
      </c>
      <c r="F561" t="s">
        <v>521</v>
      </c>
      <c r="G561" t="s">
        <v>12</v>
      </c>
      <c r="H561" t="s">
        <v>13</v>
      </c>
      <c r="I561" t="s">
        <v>151</v>
      </c>
      <c r="J561" t="s">
        <v>151</v>
      </c>
      <c r="K561" t="s">
        <v>152</v>
      </c>
      <c r="L561">
        <v>418.3</v>
      </c>
      <c r="M561" t="s">
        <v>51</v>
      </c>
      <c r="N561" t="s">
        <v>52</v>
      </c>
      <c r="O561" t="str">
        <f t="shared" si="16"/>
        <v>novembro</v>
      </c>
      <c r="P561">
        <f>VLOOKUP(O561,Auxiliar!A:B,2,FALSE)</f>
        <v>11</v>
      </c>
      <c r="Q561">
        <f t="shared" si="17"/>
        <v>2024</v>
      </c>
    </row>
    <row r="562" spans="1:17" x14ac:dyDescent="0.3">
      <c r="A562" t="s">
        <v>1446</v>
      </c>
      <c r="B562" t="s">
        <v>34</v>
      </c>
      <c r="C562" s="3">
        <v>1970797762</v>
      </c>
      <c r="D562" t="str">
        <f>VLOOKUP(C562,Planilha4!$B$1:$C$147,2,0)</f>
        <v>Carlos Eduardo Caetano Pereira</v>
      </c>
      <c r="E562" t="s">
        <v>1448</v>
      </c>
      <c r="F562" t="s">
        <v>1449</v>
      </c>
      <c r="G562" t="s">
        <v>12</v>
      </c>
      <c r="H562" t="s">
        <v>13</v>
      </c>
      <c r="I562" t="s">
        <v>151</v>
      </c>
      <c r="J562" t="s">
        <v>151</v>
      </c>
      <c r="K562" t="s">
        <v>152</v>
      </c>
      <c r="L562">
        <v>418.3</v>
      </c>
      <c r="M562" t="s">
        <v>51</v>
      </c>
      <c r="N562" t="s">
        <v>52</v>
      </c>
      <c r="O562" t="str">
        <f t="shared" si="16"/>
        <v>novembro</v>
      </c>
      <c r="P562">
        <f>VLOOKUP(O562,Auxiliar!A:B,2,FALSE)</f>
        <v>11</v>
      </c>
      <c r="Q562">
        <f t="shared" si="17"/>
        <v>2024</v>
      </c>
    </row>
    <row r="563" spans="1:17" x14ac:dyDescent="0.3">
      <c r="A563" t="s">
        <v>1201</v>
      </c>
      <c r="B563" t="s">
        <v>34</v>
      </c>
      <c r="C563" s="3">
        <v>1970797762</v>
      </c>
      <c r="D563" t="str">
        <f>VLOOKUP(C563,Planilha4!$B$1:$C$147,2,0)</f>
        <v>Carlos Eduardo Caetano Pereira</v>
      </c>
      <c r="E563" t="s">
        <v>1202</v>
      </c>
      <c r="F563" t="s">
        <v>1203</v>
      </c>
      <c r="G563" t="s">
        <v>1202</v>
      </c>
      <c r="H563" t="s">
        <v>13</v>
      </c>
      <c r="I563" t="s">
        <v>1442</v>
      </c>
      <c r="J563" t="s">
        <v>1296</v>
      </c>
      <c r="K563" t="s">
        <v>1418</v>
      </c>
      <c r="L563">
        <v>147.13999999999999</v>
      </c>
      <c r="M563" t="s">
        <v>25</v>
      </c>
      <c r="N563" t="s">
        <v>26</v>
      </c>
      <c r="O563" t="str">
        <f t="shared" si="16"/>
        <v>fevereiro</v>
      </c>
      <c r="P563">
        <f>VLOOKUP(O563,Auxiliar!A:B,2,FALSE)</f>
        <v>2</v>
      </c>
      <c r="Q563">
        <f t="shared" si="17"/>
        <v>2025</v>
      </c>
    </row>
    <row r="564" spans="1:17" x14ac:dyDescent="0.3">
      <c r="A564" t="s">
        <v>691</v>
      </c>
      <c r="B564" t="s">
        <v>34</v>
      </c>
      <c r="C564" s="3">
        <v>1970797762</v>
      </c>
      <c r="D564" t="str">
        <f>VLOOKUP(C564,Planilha4!$B$1:$C$147,2,0)</f>
        <v>Carlos Eduardo Caetano Pereira</v>
      </c>
      <c r="E564" t="s">
        <v>693</v>
      </c>
      <c r="F564" t="s">
        <v>694</v>
      </c>
      <c r="G564" t="s">
        <v>12</v>
      </c>
      <c r="H564" t="s">
        <v>13</v>
      </c>
      <c r="I564" t="s">
        <v>1442</v>
      </c>
      <c r="J564" t="s">
        <v>1296</v>
      </c>
      <c r="K564" t="s">
        <v>1426</v>
      </c>
      <c r="L564">
        <v>152.5</v>
      </c>
      <c r="M564" t="s">
        <v>696</v>
      </c>
      <c r="N564" t="s">
        <v>697</v>
      </c>
      <c r="O564" t="str">
        <f t="shared" si="16"/>
        <v>fevereiro</v>
      </c>
      <c r="P564">
        <f>VLOOKUP(O564,Auxiliar!A:B,2,FALSE)</f>
        <v>2</v>
      </c>
      <c r="Q564">
        <f t="shared" si="17"/>
        <v>2025</v>
      </c>
    </row>
    <row r="565" spans="1:17" x14ac:dyDescent="0.3">
      <c r="A565" t="s">
        <v>797</v>
      </c>
      <c r="B565" t="s">
        <v>34</v>
      </c>
      <c r="C565" s="3">
        <v>1970797762</v>
      </c>
      <c r="D565" t="str">
        <f>VLOOKUP(C565,Planilha4!$B$1:$C$147,2,0)</f>
        <v>Carlos Eduardo Caetano Pereira</v>
      </c>
      <c r="E565" t="s">
        <v>798</v>
      </c>
      <c r="F565" t="s">
        <v>799</v>
      </c>
      <c r="G565" t="s">
        <v>12</v>
      </c>
      <c r="H565" t="s">
        <v>13</v>
      </c>
      <c r="I565" t="s">
        <v>800</v>
      </c>
      <c r="J565" t="s">
        <v>800</v>
      </c>
      <c r="K565" t="s">
        <v>793</v>
      </c>
      <c r="L565">
        <v>298.89</v>
      </c>
      <c r="M565" t="s">
        <v>1130</v>
      </c>
      <c r="N565" t="s">
        <v>1131</v>
      </c>
      <c r="O565" t="str">
        <f t="shared" si="16"/>
        <v>setembro</v>
      </c>
      <c r="P565">
        <f>VLOOKUP(O565,Auxiliar!A:B,2,FALSE)</f>
        <v>9</v>
      </c>
      <c r="Q565">
        <f t="shared" si="17"/>
        <v>2024</v>
      </c>
    </row>
    <row r="566" spans="1:17" x14ac:dyDescent="0.3">
      <c r="A566" t="s">
        <v>1450</v>
      </c>
      <c r="B566" t="s">
        <v>34</v>
      </c>
      <c r="C566" s="3">
        <v>1970797762</v>
      </c>
      <c r="D566" t="str">
        <f>VLOOKUP(C566,Planilha4!$B$1:$C$147,2,0)</f>
        <v>Carlos Eduardo Caetano Pereira</v>
      </c>
      <c r="E566" t="s">
        <v>1451</v>
      </c>
      <c r="F566" t="s">
        <v>150</v>
      </c>
      <c r="G566" t="s">
        <v>12</v>
      </c>
      <c r="H566" t="s">
        <v>13</v>
      </c>
      <c r="I566" t="s">
        <v>151</v>
      </c>
      <c r="J566" t="s">
        <v>151</v>
      </c>
      <c r="K566" t="s">
        <v>152</v>
      </c>
      <c r="L566">
        <v>489.5</v>
      </c>
      <c r="M566" t="s">
        <v>51</v>
      </c>
      <c r="N566" t="s">
        <v>52</v>
      </c>
      <c r="O566" t="str">
        <f t="shared" si="16"/>
        <v>novembro</v>
      </c>
      <c r="P566">
        <f>VLOOKUP(O566,Auxiliar!A:B,2,FALSE)</f>
        <v>11</v>
      </c>
      <c r="Q566">
        <f t="shared" si="17"/>
        <v>2024</v>
      </c>
    </row>
    <row r="567" spans="1:17" x14ac:dyDescent="0.3">
      <c r="A567" t="s">
        <v>1452</v>
      </c>
      <c r="B567" t="s">
        <v>34</v>
      </c>
      <c r="C567" s="3">
        <v>1970797762</v>
      </c>
      <c r="D567" t="str">
        <f>VLOOKUP(C567,Planilha4!$B$1:$C$147,2,0)</f>
        <v>Carlos Eduardo Caetano Pereira</v>
      </c>
      <c r="E567" t="s">
        <v>1453</v>
      </c>
      <c r="F567" t="s">
        <v>1454</v>
      </c>
      <c r="G567" t="s">
        <v>12</v>
      </c>
      <c r="H567" t="s">
        <v>13</v>
      </c>
      <c r="I567" t="s">
        <v>792</v>
      </c>
      <c r="J567" t="s">
        <v>792</v>
      </c>
      <c r="K567" t="s">
        <v>801</v>
      </c>
      <c r="L567">
        <v>200</v>
      </c>
      <c r="M567" t="s">
        <v>1455</v>
      </c>
      <c r="N567" t="s">
        <v>1456</v>
      </c>
      <c r="O567" t="str">
        <f t="shared" si="16"/>
        <v>setembro</v>
      </c>
      <c r="P567">
        <f>VLOOKUP(O567,Auxiliar!A:B,2,FALSE)</f>
        <v>9</v>
      </c>
      <c r="Q567">
        <f t="shared" si="17"/>
        <v>2024</v>
      </c>
    </row>
    <row r="568" spans="1:17" x14ac:dyDescent="0.3">
      <c r="A568" t="s">
        <v>1457</v>
      </c>
      <c r="B568" t="s">
        <v>34</v>
      </c>
      <c r="C568" s="3">
        <v>1970797762</v>
      </c>
      <c r="D568" t="str">
        <f>VLOOKUP(C568,Planilha4!$B$1:$C$147,2,0)</f>
        <v>Carlos Eduardo Caetano Pereira</v>
      </c>
      <c r="E568" t="s">
        <v>1451</v>
      </c>
      <c r="F568" t="s">
        <v>888</v>
      </c>
      <c r="G568" t="s">
        <v>12</v>
      </c>
      <c r="H568" t="s">
        <v>13</v>
      </c>
      <c r="I568" t="s">
        <v>151</v>
      </c>
      <c r="J568" t="s">
        <v>151</v>
      </c>
      <c r="K568" t="s">
        <v>152</v>
      </c>
      <c r="L568">
        <v>525.1</v>
      </c>
      <c r="M568" t="s">
        <v>51</v>
      </c>
      <c r="N568" t="s">
        <v>52</v>
      </c>
      <c r="O568" t="str">
        <f t="shared" si="16"/>
        <v>novembro</v>
      </c>
      <c r="P568">
        <f>VLOOKUP(O568,Auxiliar!A:B,2,FALSE)</f>
        <v>11</v>
      </c>
      <c r="Q568">
        <f t="shared" si="17"/>
        <v>2024</v>
      </c>
    </row>
    <row r="569" spans="1:17" x14ac:dyDescent="0.3">
      <c r="A569" t="s">
        <v>1458</v>
      </c>
      <c r="B569" t="s">
        <v>34</v>
      </c>
      <c r="C569" s="3">
        <v>1970797762</v>
      </c>
      <c r="D569" t="str">
        <f>VLOOKUP(C569,Planilha4!$B$1:$C$147,2,0)</f>
        <v>Carlos Eduardo Caetano Pereira</v>
      </c>
      <c r="E569" t="s">
        <v>1459</v>
      </c>
      <c r="G569" t="s">
        <v>12</v>
      </c>
      <c r="H569" t="s">
        <v>13</v>
      </c>
      <c r="I569" t="s">
        <v>801</v>
      </c>
      <c r="J569" t="s">
        <v>801</v>
      </c>
      <c r="K569" t="s">
        <v>806</v>
      </c>
      <c r="L569">
        <v>850</v>
      </c>
      <c r="M569" t="s">
        <v>1460</v>
      </c>
      <c r="N569" t="s">
        <v>1461</v>
      </c>
      <c r="O569" t="str">
        <f t="shared" si="16"/>
        <v>setembro</v>
      </c>
      <c r="P569">
        <f>VLOOKUP(O569,Auxiliar!A:B,2,FALSE)</f>
        <v>9</v>
      </c>
      <c r="Q569">
        <f t="shared" si="17"/>
        <v>2024</v>
      </c>
    </row>
    <row r="570" spans="1:17" x14ac:dyDescent="0.3">
      <c r="A570" t="s">
        <v>1466</v>
      </c>
      <c r="B570" t="s">
        <v>34</v>
      </c>
      <c r="C570" s="3">
        <v>1970797762</v>
      </c>
      <c r="D570" t="str">
        <f>VLOOKUP(C570,Planilha4!$B$1:$C$147,2,0)</f>
        <v>Carlos Eduardo Caetano Pereira</v>
      </c>
      <c r="E570" t="s">
        <v>1467</v>
      </c>
      <c r="F570" t="s">
        <v>211</v>
      </c>
      <c r="G570" t="s">
        <v>12</v>
      </c>
      <c r="H570" t="s">
        <v>13</v>
      </c>
      <c r="I570" t="s">
        <v>1468</v>
      </c>
      <c r="J570" t="s">
        <v>1443</v>
      </c>
      <c r="K570" t="s">
        <v>1469</v>
      </c>
      <c r="L570">
        <v>410</v>
      </c>
      <c r="M570" t="s">
        <v>1470</v>
      </c>
      <c r="N570" t="s">
        <v>1471</v>
      </c>
      <c r="O570" t="str">
        <f t="shared" si="16"/>
        <v>fevereiro</v>
      </c>
      <c r="P570">
        <f>VLOOKUP(O570,Auxiliar!A:B,2,FALSE)</f>
        <v>2</v>
      </c>
      <c r="Q570">
        <f t="shared" si="17"/>
        <v>2025</v>
      </c>
    </row>
    <row r="571" spans="1:17" x14ac:dyDescent="0.3">
      <c r="A571" t="s">
        <v>1466</v>
      </c>
      <c r="B571" t="s">
        <v>34</v>
      </c>
      <c r="C571" s="3">
        <v>1970797762</v>
      </c>
      <c r="D571" t="str">
        <f>VLOOKUP(C571,Planilha4!$B$1:$C$147,2,0)</f>
        <v>Carlos Eduardo Caetano Pereira</v>
      </c>
      <c r="E571" t="s">
        <v>1467</v>
      </c>
      <c r="F571" t="s">
        <v>211</v>
      </c>
      <c r="G571" t="s">
        <v>12</v>
      </c>
      <c r="H571" t="s">
        <v>13</v>
      </c>
      <c r="I571" t="s">
        <v>1468</v>
      </c>
      <c r="J571" t="s">
        <v>1469</v>
      </c>
      <c r="K571" t="s">
        <v>1468</v>
      </c>
      <c r="L571">
        <v>410</v>
      </c>
      <c r="M571" t="s">
        <v>1472</v>
      </c>
      <c r="N571" t="s">
        <v>1473</v>
      </c>
      <c r="O571" t="str">
        <f t="shared" si="16"/>
        <v>fevereiro</v>
      </c>
      <c r="P571">
        <f>VLOOKUP(O571,Auxiliar!A:B,2,FALSE)</f>
        <v>2</v>
      </c>
      <c r="Q571">
        <f t="shared" si="17"/>
        <v>2025</v>
      </c>
    </row>
    <row r="572" spans="1:17" x14ac:dyDescent="0.3">
      <c r="A572" t="s">
        <v>1466</v>
      </c>
      <c r="B572" t="s">
        <v>34</v>
      </c>
      <c r="C572" s="3">
        <v>1970797762</v>
      </c>
      <c r="D572" t="str">
        <f>VLOOKUP(C572,Planilha4!$B$1:$C$147,2,0)</f>
        <v>Carlos Eduardo Caetano Pereira</v>
      </c>
      <c r="E572" t="s">
        <v>1467</v>
      </c>
      <c r="F572" t="s">
        <v>211</v>
      </c>
      <c r="G572" t="s">
        <v>12</v>
      </c>
      <c r="H572" t="s">
        <v>13</v>
      </c>
      <c r="I572" t="s">
        <v>1468</v>
      </c>
      <c r="J572" t="s">
        <v>1469</v>
      </c>
      <c r="K572" t="s">
        <v>1468</v>
      </c>
      <c r="L572">
        <v>410</v>
      </c>
      <c r="M572" t="s">
        <v>1474</v>
      </c>
      <c r="N572" t="s">
        <v>1475</v>
      </c>
      <c r="O572" t="str">
        <f t="shared" si="16"/>
        <v>fevereiro</v>
      </c>
      <c r="P572">
        <f>VLOOKUP(O572,Auxiliar!A:B,2,FALSE)</f>
        <v>2</v>
      </c>
      <c r="Q572">
        <f t="shared" si="17"/>
        <v>2025</v>
      </c>
    </row>
    <row r="573" spans="1:17" x14ac:dyDescent="0.3">
      <c r="A573" t="s">
        <v>1462</v>
      </c>
      <c r="B573" t="s">
        <v>34</v>
      </c>
      <c r="C573" s="3">
        <v>1970797762</v>
      </c>
      <c r="D573" t="str">
        <f>VLOOKUP(C573,Planilha4!$B$1:$C$147,2,0)</f>
        <v>Carlos Eduardo Caetano Pereira</v>
      </c>
      <c r="E573" t="s">
        <v>1463</v>
      </c>
      <c r="F573" t="s">
        <v>184</v>
      </c>
      <c r="G573" t="s">
        <v>12</v>
      </c>
      <c r="H573" t="s">
        <v>13</v>
      </c>
      <c r="I573" t="s">
        <v>792</v>
      </c>
      <c r="J573" t="s">
        <v>800</v>
      </c>
      <c r="K573" t="s">
        <v>793</v>
      </c>
      <c r="L573">
        <v>373</v>
      </c>
      <c r="M573" t="s">
        <v>1464</v>
      </c>
      <c r="N573" t="s">
        <v>1465</v>
      </c>
      <c r="O573" t="str">
        <f t="shared" si="16"/>
        <v>setembro</v>
      </c>
      <c r="P573">
        <f>VLOOKUP(O573,Auxiliar!A:B,2,FALSE)</f>
        <v>9</v>
      </c>
      <c r="Q573">
        <f t="shared" si="17"/>
        <v>2024</v>
      </c>
    </row>
    <row r="574" spans="1:17" x14ac:dyDescent="0.3">
      <c r="A574" t="s">
        <v>1476</v>
      </c>
      <c r="B574" t="s">
        <v>34</v>
      </c>
      <c r="C574" s="3">
        <v>1970797762</v>
      </c>
      <c r="D574" t="str">
        <f>VLOOKUP(C574,Planilha4!$B$1:$C$147,2,0)</f>
        <v>Carlos Eduardo Caetano Pereira</v>
      </c>
      <c r="E574" t="s">
        <v>1478</v>
      </c>
      <c r="F574" t="s">
        <v>1479</v>
      </c>
      <c r="G574" t="s">
        <v>12</v>
      </c>
      <c r="H574" t="s">
        <v>13</v>
      </c>
      <c r="I574" t="s">
        <v>1442</v>
      </c>
      <c r="J574" t="s">
        <v>1426</v>
      </c>
      <c r="K574" t="s">
        <v>1442</v>
      </c>
      <c r="L574">
        <v>400.4</v>
      </c>
      <c r="M574" t="s">
        <v>51</v>
      </c>
      <c r="N574" t="s">
        <v>52</v>
      </c>
      <c r="O574" t="str">
        <f t="shared" si="16"/>
        <v>fevereiro</v>
      </c>
      <c r="P574">
        <f>VLOOKUP(O574,Auxiliar!A:B,2,FALSE)</f>
        <v>2</v>
      </c>
      <c r="Q574">
        <f t="shared" si="17"/>
        <v>2025</v>
      </c>
    </row>
    <row r="575" spans="1:17" x14ac:dyDescent="0.3">
      <c r="A575" s="1"/>
      <c r="B575" s="1"/>
      <c r="C575" s="3"/>
      <c r="E575" s="1"/>
      <c r="F575" s="1"/>
      <c r="G575" s="1"/>
      <c r="H575" s="1"/>
      <c r="I575" s="1"/>
      <c r="L575" s="1"/>
      <c r="M575" s="1"/>
      <c r="N575" s="1"/>
    </row>
    <row r="576" spans="1:17" x14ac:dyDescent="0.3">
      <c r="A576" s="1"/>
      <c r="B576" s="1"/>
      <c r="C576" s="3"/>
      <c r="E576" s="1"/>
      <c r="F576" s="1"/>
      <c r="G576" s="1"/>
      <c r="H576" s="1"/>
      <c r="I576" s="1"/>
      <c r="L576" s="1"/>
      <c r="M576" s="1"/>
      <c r="N576" s="1"/>
    </row>
    <row r="577" spans="1:17" x14ac:dyDescent="0.3">
      <c r="A577" t="s">
        <v>1484</v>
      </c>
      <c r="B577" t="s">
        <v>34</v>
      </c>
      <c r="C577" s="3">
        <v>1970797762</v>
      </c>
      <c r="D577" t="str">
        <f>VLOOKUP(C577,Planilha4!$B$1:$C$147,2,0)</f>
        <v>Carlos Eduardo Caetano Pereira</v>
      </c>
      <c r="E577" t="s">
        <v>1485</v>
      </c>
      <c r="F577" t="s">
        <v>84</v>
      </c>
      <c r="G577" t="s">
        <v>12</v>
      </c>
      <c r="H577" t="s">
        <v>13</v>
      </c>
      <c r="I577" t="s">
        <v>1469</v>
      </c>
      <c r="J577" t="s">
        <v>1469</v>
      </c>
      <c r="K577" t="s">
        <v>1468</v>
      </c>
      <c r="L577">
        <v>1650</v>
      </c>
      <c r="M577" t="s">
        <v>1486</v>
      </c>
      <c r="N577" t="s">
        <v>1487</v>
      </c>
      <c r="O577" t="str">
        <f t="shared" ref="O577:O640" si="18">TEXT(J577,"mmmm")</f>
        <v>fevereiro</v>
      </c>
      <c r="P577">
        <f>VLOOKUP(O577,Auxiliar!A:B,2,FALSE)</f>
        <v>2</v>
      </c>
      <c r="Q577">
        <f t="shared" si="17"/>
        <v>2025</v>
      </c>
    </row>
    <row r="578" spans="1:17" x14ac:dyDescent="0.3">
      <c r="A578" t="s">
        <v>1488</v>
      </c>
      <c r="B578" t="s">
        <v>34</v>
      </c>
      <c r="C578" s="3">
        <v>1970797762</v>
      </c>
      <c r="D578" t="str">
        <f>VLOOKUP(C578,Planilha4!$B$1:$C$147,2,0)</f>
        <v>Carlos Eduardo Caetano Pereira</v>
      </c>
      <c r="E578" t="s">
        <v>1171</v>
      </c>
      <c r="F578" t="s">
        <v>69</v>
      </c>
      <c r="G578" t="s">
        <v>1172</v>
      </c>
      <c r="H578" t="s">
        <v>13</v>
      </c>
      <c r="I578" t="s">
        <v>1489</v>
      </c>
      <c r="J578" t="s">
        <v>1490</v>
      </c>
      <c r="K578" t="s">
        <v>1173</v>
      </c>
      <c r="L578">
        <v>300</v>
      </c>
      <c r="M578" t="s">
        <v>1491</v>
      </c>
      <c r="N578" t="s">
        <v>1492</v>
      </c>
      <c r="O578" t="str">
        <f t="shared" si="18"/>
        <v>dezembro</v>
      </c>
      <c r="P578">
        <f>VLOOKUP(O578,Auxiliar!A:B,2,FALSE)</f>
        <v>12</v>
      </c>
      <c r="Q578">
        <f t="shared" si="17"/>
        <v>2024</v>
      </c>
    </row>
    <row r="579" spans="1:17" x14ac:dyDescent="0.3">
      <c r="A579" t="s">
        <v>1498</v>
      </c>
      <c r="B579" t="s">
        <v>34</v>
      </c>
      <c r="C579" s="3">
        <v>1970797762</v>
      </c>
      <c r="D579" t="str">
        <f>VLOOKUP(C579,Planilha4!$B$1:$C$147,2,0)</f>
        <v>Carlos Eduardo Caetano Pereira</v>
      </c>
      <c r="E579" t="s">
        <v>1202</v>
      </c>
      <c r="G579" t="s">
        <v>1202</v>
      </c>
      <c r="H579" t="s">
        <v>13</v>
      </c>
      <c r="I579" t="s">
        <v>1499</v>
      </c>
      <c r="J579" t="s">
        <v>1500</v>
      </c>
      <c r="K579" t="s">
        <v>1501</v>
      </c>
      <c r="L579">
        <v>16.02</v>
      </c>
      <c r="M579" t="s">
        <v>51</v>
      </c>
      <c r="N579" t="s">
        <v>52</v>
      </c>
      <c r="O579" t="str">
        <f t="shared" si="18"/>
        <v>fevereiro</v>
      </c>
      <c r="P579">
        <f>VLOOKUP(O579,Auxiliar!A:B,2,FALSE)</f>
        <v>2</v>
      </c>
      <c r="Q579">
        <f t="shared" ref="Q579:Q642" si="19">YEAR(J579)</f>
        <v>2025</v>
      </c>
    </row>
    <row r="580" spans="1:17" x14ac:dyDescent="0.3">
      <c r="A580" t="s">
        <v>1498</v>
      </c>
      <c r="B580" t="s">
        <v>34</v>
      </c>
      <c r="C580" s="3">
        <v>1970797762</v>
      </c>
      <c r="D580" t="str">
        <f>VLOOKUP(C580,Planilha4!$B$1:$C$147,2,0)</f>
        <v>Carlos Eduardo Caetano Pereira</v>
      </c>
      <c r="E580" t="s">
        <v>1202</v>
      </c>
      <c r="G580" t="s">
        <v>1202</v>
      </c>
      <c r="H580" t="s">
        <v>13</v>
      </c>
      <c r="I580" t="s">
        <v>1499</v>
      </c>
      <c r="J580" t="s">
        <v>1500</v>
      </c>
      <c r="K580" t="s">
        <v>1501</v>
      </c>
      <c r="L580">
        <v>69.42</v>
      </c>
      <c r="M580" t="s">
        <v>51</v>
      </c>
      <c r="N580" t="s">
        <v>52</v>
      </c>
      <c r="O580" t="str">
        <f t="shared" si="18"/>
        <v>fevereiro</v>
      </c>
      <c r="P580">
        <f>VLOOKUP(O580,Auxiliar!A:B,2,FALSE)</f>
        <v>2</v>
      </c>
      <c r="Q580">
        <f t="shared" si="19"/>
        <v>2025</v>
      </c>
    </row>
    <row r="581" spans="1:17" x14ac:dyDescent="0.3">
      <c r="A581" t="s">
        <v>1498</v>
      </c>
      <c r="B581" t="s">
        <v>34</v>
      </c>
      <c r="C581" s="3">
        <v>1970797762</v>
      </c>
      <c r="D581" t="str">
        <f>VLOOKUP(C581,Planilha4!$B$1:$C$147,2,0)</f>
        <v>Carlos Eduardo Caetano Pereira</v>
      </c>
      <c r="E581" t="s">
        <v>1202</v>
      </c>
      <c r="G581" t="s">
        <v>1202</v>
      </c>
      <c r="H581" t="s">
        <v>13</v>
      </c>
      <c r="I581" t="s">
        <v>1499</v>
      </c>
      <c r="J581" t="s">
        <v>1500</v>
      </c>
      <c r="K581" t="s">
        <v>1501</v>
      </c>
      <c r="L581">
        <v>10.81</v>
      </c>
      <c r="M581" t="s">
        <v>51</v>
      </c>
      <c r="N581" t="s">
        <v>52</v>
      </c>
      <c r="O581" t="str">
        <f t="shared" si="18"/>
        <v>fevereiro</v>
      </c>
      <c r="P581">
        <f>VLOOKUP(O581,Auxiliar!A:B,2,FALSE)</f>
        <v>2</v>
      </c>
      <c r="Q581">
        <f t="shared" si="19"/>
        <v>2025</v>
      </c>
    </row>
    <row r="582" spans="1:17" x14ac:dyDescent="0.3">
      <c r="A582" t="s">
        <v>1201</v>
      </c>
      <c r="B582" t="s">
        <v>34</v>
      </c>
      <c r="C582" s="3">
        <v>1970797762</v>
      </c>
      <c r="D582" t="str">
        <f>VLOOKUP(C582,Planilha4!$B$1:$C$147,2,0)</f>
        <v>Carlos Eduardo Caetano Pereira</v>
      </c>
      <c r="E582" t="s">
        <v>1202</v>
      </c>
      <c r="F582" t="s">
        <v>1203</v>
      </c>
      <c r="G582" t="s">
        <v>1202</v>
      </c>
      <c r="H582" t="s">
        <v>13</v>
      </c>
      <c r="I582" t="s">
        <v>1506</v>
      </c>
      <c r="J582" t="s">
        <v>1506</v>
      </c>
      <c r="K582" t="s">
        <v>1507</v>
      </c>
      <c r="L582">
        <v>17.62</v>
      </c>
      <c r="M582" t="s">
        <v>25</v>
      </c>
      <c r="N582" t="s">
        <v>26</v>
      </c>
      <c r="O582" t="str">
        <f t="shared" si="18"/>
        <v>março</v>
      </c>
      <c r="P582">
        <f>VLOOKUP(O582,Auxiliar!A:B,2,FALSE)</f>
        <v>3</v>
      </c>
      <c r="Q582">
        <f t="shared" si="19"/>
        <v>2025</v>
      </c>
    </row>
    <row r="583" spans="1:17" x14ac:dyDescent="0.3">
      <c r="A583" t="s">
        <v>1201</v>
      </c>
      <c r="B583" t="s">
        <v>34</v>
      </c>
      <c r="C583" s="3">
        <v>1970797762</v>
      </c>
      <c r="D583" t="str">
        <f>VLOOKUP(C583,Planilha4!$B$1:$C$147,2,0)</f>
        <v>Carlos Eduardo Caetano Pereira</v>
      </c>
      <c r="E583" t="s">
        <v>1202</v>
      </c>
      <c r="F583" t="s">
        <v>1203</v>
      </c>
      <c r="G583" t="s">
        <v>1202</v>
      </c>
      <c r="H583" t="s">
        <v>13</v>
      </c>
      <c r="I583" t="s">
        <v>1506</v>
      </c>
      <c r="J583" t="s">
        <v>1506</v>
      </c>
      <c r="K583" t="s">
        <v>1507</v>
      </c>
      <c r="L583">
        <v>14.36</v>
      </c>
      <c r="M583" t="s">
        <v>25</v>
      </c>
      <c r="N583" t="s">
        <v>26</v>
      </c>
      <c r="O583" t="str">
        <f t="shared" si="18"/>
        <v>março</v>
      </c>
      <c r="P583">
        <f>VLOOKUP(O583,Auxiliar!A:B,2,FALSE)</f>
        <v>3</v>
      </c>
      <c r="Q583">
        <f t="shared" si="19"/>
        <v>2025</v>
      </c>
    </row>
    <row r="584" spans="1:17" x14ac:dyDescent="0.3">
      <c r="A584" t="s">
        <v>1502</v>
      </c>
      <c r="B584" t="s">
        <v>34</v>
      </c>
      <c r="C584" s="3">
        <v>1970797762</v>
      </c>
      <c r="D584" t="str">
        <f>VLOOKUP(C584,Planilha4!$B$1:$C$147,2,0)</f>
        <v>Carlos Eduardo Caetano Pereira</v>
      </c>
      <c r="E584" t="s">
        <v>1503</v>
      </c>
      <c r="F584" t="s">
        <v>427</v>
      </c>
      <c r="G584" t="s">
        <v>12</v>
      </c>
      <c r="H584" t="s">
        <v>13</v>
      </c>
      <c r="I584" t="s">
        <v>1490</v>
      </c>
      <c r="J584" t="s">
        <v>1490</v>
      </c>
      <c r="K584" t="s">
        <v>1173</v>
      </c>
      <c r="L584">
        <v>570</v>
      </c>
      <c r="M584" t="s">
        <v>1504</v>
      </c>
      <c r="N584" t="s">
        <v>1505</v>
      </c>
      <c r="O584" t="str">
        <f t="shared" si="18"/>
        <v>dezembro</v>
      </c>
      <c r="P584">
        <f>VLOOKUP(O584,Auxiliar!A:B,2,FALSE)</f>
        <v>12</v>
      </c>
      <c r="Q584">
        <f t="shared" si="19"/>
        <v>2024</v>
      </c>
    </row>
    <row r="585" spans="1:17" x14ac:dyDescent="0.3">
      <c r="A585" t="s">
        <v>1126</v>
      </c>
      <c r="B585" t="s">
        <v>34</v>
      </c>
      <c r="C585" s="3">
        <v>1970797762</v>
      </c>
      <c r="D585" t="str">
        <f>VLOOKUP(C585,Planilha4!$B$1:$C$147,2,0)</f>
        <v>Carlos Eduardo Caetano Pereira</v>
      </c>
      <c r="E585" t="s">
        <v>1127</v>
      </c>
      <c r="F585" t="s">
        <v>81</v>
      </c>
      <c r="G585" t="s">
        <v>12</v>
      </c>
      <c r="H585" t="s">
        <v>13</v>
      </c>
      <c r="I585" t="s">
        <v>1490</v>
      </c>
      <c r="J585" t="s">
        <v>1509</v>
      </c>
      <c r="K585" t="s">
        <v>1490</v>
      </c>
      <c r="L585">
        <v>315</v>
      </c>
      <c r="M585" t="s">
        <v>1128</v>
      </c>
      <c r="N585" t="s">
        <v>1129</v>
      </c>
      <c r="O585" t="str">
        <f t="shared" si="18"/>
        <v>dezembro</v>
      </c>
      <c r="P585">
        <f>VLOOKUP(O585,Auxiliar!A:B,2,FALSE)</f>
        <v>12</v>
      </c>
      <c r="Q585">
        <f t="shared" si="19"/>
        <v>2024</v>
      </c>
    </row>
    <row r="586" spans="1:17" x14ac:dyDescent="0.3">
      <c r="A586" t="s">
        <v>1510</v>
      </c>
      <c r="B586" t="s">
        <v>34</v>
      </c>
      <c r="C586" s="3">
        <v>1970797762</v>
      </c>
      <c r="D586" t="str">
        <f>VLOOKUP(C586,Planilha4!$B$1:$C$147,2,0)</f>
        <v>Carlos Eduardo Caetano Pereira</v>
      </c>
      <c r="E586" t="s">
        <v>1441</v>
      </c>
      <c r="F586" t="s">
        <v>1511</v>
      </c>
      <c r="G586" t="s">
        <v>12</v>
      </c>
      <c r="H586" t="s">
        <v>13</v>
      </c>
      <c r="I586" t="s">
        <v>1512</v>
      </c>
      <c r="J586" t="s">
        <v>1513</v>
      </c>
      <c r="K586" t="s">
        <v>1512</v>
      </c>
      <c r="L586">
        <v>752</v>
      </c>
      <c r="M586" t="s">
        <v>1514</v>
      </c>
      <c r="N586" t="s">
        <v>1515</v>
      </c>
      <c r="O586" t="str">
        <f t="shared" si="18"/>
        <v>março</v>
      </c>
      <c r="P586">
        <f>VLOOKUP(O586,Auxiliar!A:B,2,FALSE)</f>
        <v>3</v>
      </c>
      <c r="Q586">
        <f t="shared" si="19"/>
        <v>2025</v>
      </c>
    </row>
    <row r="587" spans="1:17" x14ac:dyDescent="0.3">
      <c r="A587" t="s">
        <v>1516</v>
      </c>
      <c r="B587" t="s">
        <v>34</v>
      </c>
      <c r="C587" s="3">
        <v>1970797762</v>
      </c>
      <c r="D587" t="str">
        <f>VLOOKUP(C587,Planilha4!$B$1:$C$147,2,0)</f>
        <v>Carlos Eduardo Caetano Pereira</v>
      </c>
      <c r="E587" t="s">
        <v>1517</v>
      </c>
      <c r="F587" t="s">
        <v>1518</v>
      </c>
      <c r="G587" t="s">
        <v>12</v>
      </c>
      <c r="H587" t="s">
        <v>13</v>
      </c>
      <c r="I587" t="s">
        <v>1519</v>
      </c>
      <c r="J587" t="s">
        <v>1512</v>
      </c>
      <c r="K587" t="s">
        <v>1519</v>
      </c>
      <c r="L587">
        <v>370</v>
      </c>
      <c r="M587" t="s">
        <v>1520</v>
      </c>
      <c r="N587" t="s">
        <v>1521</v>
      </c>
      <c r="O587" t="str">
        <f t="shared" si="18"/>
        <v>março</v>
      </c>
      <c r="P587">
        <f>VLOOKUP(O587,Auxiliar!A:B,2,FALSE)</f>
        <v>3</v>
      </c>
      <c r="Q587">
        <f t="shared" si="19"/>
        <v>2025</v>
      </c>
    </row>
    <row r="588" spans="1:17" x14ac:dyDescent="0.3">
      <c r="A588" t="s">
        <v>1522</v>
      </c>
      <c r="B588" t="s">
        <v>34</v>
      </c>
      <c r="C588" s="3">
        <v>1970797762</v>
      </c>
      <c r="D588" t="str">
        <f>VLOOKUP(C588,Planilha4!$B$1:$C$147,2,0)</f>
        <v>Carlos Eduardo Caetano Pereira</v>
      </c>
      <c r="E588" t="s">
        <v>1523</v>
      </c>
      <c r="F588" t="s">
        <v>1524</v>
      </c>
      <c r="G588" t="s">
        <v>12</v>
      </c>
      <c r="H588" t="s">
        <v>13</v>
      </c>
      <c r="I588" t="s">
        <v>1519</v>
      </c>
      <c r="J588" t="s">
        <v>1512</v>
      </c>
      <c r="K588" t="s">
        <v>1519</v>
      </c>
      <c r="L588">
        <v>300</v>
      </c>
      <c r="M588" t="s">
        <v>1525</v>
      </c>
      <c r="N588" t="s">
        <v>1526</v>
      </c>
      <c r="O588" t="str">
        <f t="shared" si="18"/>
        <v>março</v>
      </c>
      <c r="P588">
        <f>VLOOKUP(O588,Auxiliar!A:B,2,FALSE)</f>
        <v>3</v>
      </c>
      <c r="Q588">
        <f t="shared" si="19"/>
        <v>2025</v>
      </c>
    </row>
    <row r="589" spans="1:17" x14ac:dyDescent="0.3">
      <c r="A589" t="s">
        <v>1527</v>
      </c>
      <c r="B589" t="s">
        <v>34</v>
      </c>
      <c r="C589" s="3">
        <v>1970797762</v>
      </c>
      <c r="D589" t="str">
        <f>VLOOKUP(C589,Planilha4!$B$1:$C$147,2,0)</f>
        <v>Carlos Eduardo Caetano Pereira</v>
      </c>
      <c r="E589" t="s">
        <v>1528</v>
      </c>
      <c r="F589" t="s">
        <v>257</v>
      </c>
      <c r="G589" t="s">
        <v>12</v>
      </c>
      <c r="H589" t="s">
        <v>13</v>
      </c>
      <c r="I589" t="s">
        <v>1512</v>
      </c>
      <c r="J589" t="s">
        <v>1513</v>
      </c>
      <c r="K589" t="s">
        <v>1512</v>
      </c>
      <c r="L589">
        <v>1380</v>
      </c>
      <c r="M589" t="s">
        <v>1529</v>
      </c>
      <c r="N589" t="s">
        <v>1530</v>
      </c>
      <c r="O589" t="str">
        <f t="shared" si="18"/>
        <v>março</v>
      </c>
      <c r="P589">
        <f>VLOOKUP(O589,Auxiliar!A:B,2,FALSE)</f>
        <v>3</v>
      </c>
      <c r="Q589">
        <f t="shared" si="19"/>
        <v>2025</v>
      </c>
    </row>
    <row r="590" spans="1:17" x14ac:dyDescent="0.3">
      <c r="A590" t="s">
        <v>1531</v>
      </c>
      <c r="B590" t="s">
        <v>34</v>
      </c>
      <c r="C590" s="3">
        <v>1970797762</v>
      </c>
      <c r="D590" t="str">
        <f>VLOOKUP(C590,Planilha4!$B$1:$C$147,2,0)</f>
        <v>Carlos Eduardo Caetano Pereira</v>
      </c>
      <c r="E590" t="s">
        <v>1441</v>
      </c>
      <c r="F590" t="s">
        <v>1532</v>
      </c>
      <c r="G590" t="s">
        <v>12</v>
      </c>
      <c r="H590" t="s">
        <v>13</v>
      </c>
      <c r="I590" t="s">
        <v>1519</v>
      </c>
      <c r="J590" t="s">
        <v>1512</v>
      </c>
      <c r="K590" t="s">
        <v>1519</v>
      </c>
      <c r="L590">
        <v>690</v>
      </c>
      <c r="M590" t="s">
        <v>1533</v>
      </c>
      <c r="N590" t="s">
        <v>1534</v>
      </c>
      <c r="O590" t="str">
        <f t="shared" si="18"/>
        <v>março</v>
      </c>
      <c r="P590">
        <f>VLOOKUP(O590,Auxiliar!A:B,2,FALSE)</f>
        <v>3</v>
      </c>
      <c r="Q590">
        <f t="shared" si="19"/>
        <v>2025</v>
      </c>
    </row>
    <row r="591" spans="1:17" x14ac:dyDescent="0.3">
      <c r="A591" t="s">
        <v>1535</v>
      </c>
      <c r="B591" t="s">
        <v>34</v>
      </c>
      <c r="C591" s="3">
        <v>1970797762</v>
      </c>
      <c r="D591" t="str">
        <f>VLOOKUP(C591,Planilha4!$B$1:$C$147,2,0)</f>
        <v>Carlos Eduardo Caetano Pereira</v>
      </c>
      <c r="E591" t="s">
        <v>1536</v>
      </c>
      <c r="G591" t="s">
        <v>12</v>
      </c>
      <c r="H591" t="s">
        <v>13</v>
      </c>
      <c r="I591" t="s">
        <v>1506</v>
      </c>
      <c r="J591" t="s">
        <v>1537</v>
      </c>
      <c r="K591" t="s">
        <v>1506</v>
      </c>
      <c r="L591">
        <v>320</v>
      </c>
      <c r="M591" t="s">
        <v>1538</v>
      </c>
      <c r="N591" t="s">
        <v>1539</v>
      </c>
      <c r="O591" t="str">
        <f t="shared" si="18"/>
        <v>março</v>
      </c>
      <c r="P591">
        <f>VLOOKUP(O591,Auxiliar!A:B,2,FALSE)</f>
        <v>3</v>
      </c>
      <c r="Q591">
        <f t="shared" si="19"/>
        <v>2025</v>
      </c>
    </row>
    <row r="592" spans="1:17" x14ac:dyDescent="0.3">
      <c r="A592" t="s">
        <v>1542</v>
      </c>
      <c r="B592" t="s">
        <v>34</v>
      </c>
      <c r="C592" s="3">
        <v>1970797762</v>
      </c>
      <c r="D592" t="str">
        <f>VLOOKUP(C592,Planilha4!$B$1:$C$147,2,0)</f>
        <v>Carlos Eduardo Caetano Pereira</v>
      </c>
      <c r="E592" t="s">
        <v>899</v>
      </c>
      <c r="F592" t="s">
        <v>365</v>
      </c>
      <c r="G592" t="s">
        <v>12</v>
      </c>
      <c r="H592" t="s">
        <v>13</v>
      </c>
      <c r="I592" t="s">
        <v>1537</v>
      </c>
      <c r="J592" t="s">
        <v>1537</v>
      </c>
      <c r="K592" t="s">
        <v>1506</v>
      </c>
      <c r="L592">
        <v>921.62</v>
      </c>
      <c r="M592" t="s">
        <v>51</v>
      </c>
      <c r="N592" t="s">
        <v>52</v>
      </c>
      <c r="O592" t="str">
        <f t="shared" si="18"/>
        <v>março</v>
      </c>
      <c r="P592">
        <f>VLOOKUP(O592,Auxiliar!A:B,2,FALSE)</f>
        <v>3</v>
      </c>
      <c r="Q592">
        <f t="shared" si="19"/>
        <v>2025</v>
      </c>
    </row>
    <row r="593" spans="1:17" x14ac:dyDescent="0.3">
      <c r="A593" t="s">
        <v>1543</v>
      </c>
      <c r="B593" t="s">
        <v>34</v>
      </c>
      <c r="C593" s="3">
        <v>1970797762</v>
      </c>
      <c r="D593" t="str">
        <f>VLOOKUP(C593,Planilha4!$B$1:$C$147,2,0)</f>
        <v>Carlos Eduardo Caetano Pereira</v>
      </c>
      <c r="E593" t="s">
        <v>1544</v>
      </c>
      <c r="F593" t="s">
        <v>843</v>
      </c>
      <c r="G593" t="s">
        <v>12</v>
      </c>
      <c r="H593" t="s">
        <v>13</v>
      </c>
      <c r="I593" t="s">
        <v>1545</v>
      </c>
      <c r="J593" t="s">
        <v>1506</v>
      </c>
      <c r="K593" t="s">
        <v>1507</v>
      </c>
      <c r="L593">
        <v>300</v>
      </c>
      <c r="M593" t="s">
        <v>1546</v>
      </c>
      <c r="N593" t="s">
        <v>1547</v>
      </c>
      <c r="O593" t="str">
        <f t="shared" si="18"/>
        <v>março</v>
      </c>
      <c r="P593">
        <f>VLOOKUP(O593,Auxiliar!A:B,2,FALSE)</f>
        <v>3</v>
      </c>
      <c r="Q593">
        <f t="shared" si="19"/>
        <v>2025</v>
      </c>
    </row>
    <row r="594" spans="1:17" x14ac:dyDescent="0.3">
      <c r="A594" s="1"/>
      <c r="B594" s="1"/>
      <c r="C594" s="3"/>
      <c r="E594" s="1"/>
      <c r="F594" s="1"/>
      <c r="G594" s="1"/>
      <c r="H594" s="1"/>
      <c r="I594" s="1"/>
      <c r="L594" s="1"/>
      <c r="M594" s="1"/>
      <c r="N594" s="1"/>
    </row>
    <row r="595" spans="1:17" x14ac:dyDescent="0.3">
      <c r="A595" t="s">
        <v>1548</v>
      </c>
      <c r="B595" t="s">
        <v>34</v>
      </c>
      <c r="C595" s="3">
        <v>1970797762</v>
      </c>
      <c r="D595" t="str">
        <f>VLOOKUP(C595,Planilha4!$B$1:$C$147,2,0)</f>
        <v>Carlos Eduardo Caetano Pereira</v>
      </c>
      <c r="E595" t="s">
        <v>1549</v>
      </c>
      <c r="F595" t="s">
        <v>144</v>
      </c>
      <c r="G595" t="s">
        <v>12</v>
      </c>
      <c r="H595" t="s">
        <v>1553</v>
      </c>
      <c r="I595" t="s">
        <v>1550</v>
      </c>
      <c r="L595">
        <v>1350</v>
      </c>
      <c r="M595" t="s">
        <v>1551</v>
      </c>
      <c r="N595" t="s">
        <v>1552</v>
      </c>
      <c r="O595" t="str">
        <f t="shared" si="18"/>
        <v>janeiro</v>
      </c>
      <c r="P595">
        <f>VLOOKUP(O595,Auxiliar!A:B,2,FALSE)</f>
        <v>1</v>
      </c>
      <c r="Q595">
        <f t="shared" si="19"/>
        <v>1900</v>
      </c>
    </row>
    <row r="596" spans="1:17" x14ac:dyDescent="0.3">
      <c r="A596" t="s">
        <v>1554</v>
      </c>
      <c r="B596" t="s">
        <v>34</v>
      </c>
      <c r="C596" s="3">
        <v>1970797762</v>
      </c>
      <c r="D596" t="str">
        <f>VLOOKUP(C596,Planilha4!$B$1:$C$147,2,0)</f>
        <v>Carlos Eduardo Caetano Pereira</v>
      </c>
      <c r="E596" t="s">
        <v>1555</v>
      </c>
      <c r="F596" t="s">
        <v>1556</v>
      </c>
      <c r="G596" t="s">
        <v>12</v>
      </c>
      <c r="H596" t="s">
        <v>13</v>
      </c>
      <c r="I596" t="s">
        <v>1550</v>
      </c>
      <c r="J596" t="s">
        <v>1557</v>
      </c>
      <c r="K596" t="s">
        <v>1558</v>
      </c>
      <c r="L596">
        <v>640</v>
      </c>
      <c r="M596" t="s">
        <v>1559</v>
      </c>
      <c r="N596" t="s">
        <v>1560</v>
      </c>
      <c r="O596" t="str">
        <f t="shared" si="18"/>
        <v>março</v>
      </c>
      <c r="P596">
        <f>VLOOKUP(O596,Auxiliar!A:B,2,FALSE)</f>
        <v>3</v>
      </c>
      <c r="Q596">
        <f t="shared" si="19"/>
        <v>2025</v>
      </c>
    </row>
    <row r="597" spans="1:17" x14ac:dyDescent="0.3">
      <c r="A597" t="s">
        <v>1561</v>
      </c>
      <c r="B597" t="s">
        <v>34</v>
      </c>
      <c r="C597" s="3">
        <v>1970797762</v>
      </c>
      <c r="D597" t="str">
        <f>VLOOKUP(C597,Planilha4!$B$1:$C$147,2,0)</f>
        <v>Carlos Eduardo Caetano Pereira</v>
      </c>
      <c r="E597" t="s">
        <v>1562</v>
      </c>
      <c r="F597" t="s">
        <v>937</v>
      </c>
      <c r="G597" t="s">
        <v>12</v>
      </c>
      <c r="H597" t="s">
        <v>1553</v>
      </c>
      <c r="I597" t="s">
        <v>1550</v>
      </c>
      <c r="L597">
        <v>125</v>
      </c>
      <c r="M597" t="s">
        <v>1563</v>
      </c>
      <c r="N597" t="s">
        <v>1564</v>
      </c>
      <c r="O597" t="str">
        <f t="shared" si="18"/>
        <v>janeiro</v>
      </c>
      <c r="P597">
        <f>VLOOKUP(O597,Auxiliar!A:B,2,FALSE)</f>
        <v>1</v>
      </c>
      <c r="Q597">
        <f t="shared" si="19"/>
        <v>1900</v>
      </c>
    </row>
    <row r="598" spans="1:17" x14ac:dyDescent="0.3">
      <c r="A598" t="s">
        <v>1565</v>
      </c>
      <c r="B598" t="s">
        <v>34</v>
      </c>
      <c r="C598" s="3">
        <v>1970797762</v>
      </c>
      <c r="D598" t="str">
        <f>VLOOKUP(C598,Planilha4!$B$1:$C$147,2,0)</f>
        <v>Carlos Eduardo Caetano Pereira</v>
      </c>
      <c r="E598" t="s">
        <v>1566</v>
      </c>
      <c r="F598" t="s">
        <v>276</v>
      </c>
      <c r="G598" t="s">
        <v>12</v>
      </c>
      <c r="H598" t="s">
        <v>13</v>
      </c>
      <c r="I598" t="s">
        <v>1399</v>
      </c>
      <c r="J598" t="s">
        <v>1399</v>
      </c>
      <c r="K598" t="s">
        <v>1567</v>
      </c>
      <c r="L598">
        <v>1330</v>
      </c>
      <c r="M598" t="s">
        <v>1568</v>
      </c>
      <c r="N598" t="s">
        <v>1569</v>
      </c>
      <c r="O598" t="str">
        <f t="shared" si="18"/>
        <v>janeiro</v>
      </c>
      <c r="P598">
        <f>VLOOKUP(O598,Auxiliar!A:B,2,FALSE)</f>
        <v>1</v>
      </c>
      <c r="Q598">
        <f t="shared" si="19"/>
        <v>2025</v>
      </c>
    </row>
    <row r="599" spans="1:17" x14ac:dyDescent="0.3">
      <c r="A599" t="s">
        <v>1570</v>
      </c>
      <c r="B599" t="s">
        <v>34</v>
      </c>
      <c r="C599" s="3">
        <v>1970797762</v>
      </c>
      <c r="D599" t="str">
        <f>VLOOKUP(C599,Planilha4!$B$1:$C$147,2,0)</f>
        <v>Carlos Eduardo Caetano Pereira</v>
      </c>
      <c r="E599" t="s">
        <v>1571</v>
      </c>
      <c r="F599" t="s">
        <v>1572</v>
      </c>
      <c r="G599" t="s">
        <v>12</v>
      </c>
      <c r="H599" t="s">
        <v>13</v>
      </c>
      <c r="I599" t="s">
        <v>1398</v>
      </c>
      <c r="J599" t="s">
        <v>1573</v>
      </c>
      <c r="K599" t="s">
        <v>1567</v>
      </c>
      <c r="L599">
        <v>1100</v>
      </c>
      <c r="M599" t="s">
        <v>1574</v>
      </c>
      <c r="N599" t="s">
        <v>1575</v>
      </c>
      <c r="O599" t="str">
        <f t="shared" si="18"/>
        <v>janeiro</v>
      </c>
      <c r="P599">
        <f>VLOOKUP(O599,Auxiliar!A:B,2,FALSE)</f>
        <v>1</v>
      </c>
      <c r="Q599">
        <f t="shared" si="19"/>
        <v>2025</v>
      </c>
    </row>
    <row r="600" spans="1:17" x14ac:dyDescent="0.3">
      <c r="A600" t="s">
        <v>1579</v>
      </c>
      <c r="B600" t="s">
        <v>34</v>
      </c>
      <c r="C600" s="3">
        <v>1970797762</v>
      </c>
      <c r="D600" t="str">
        <f>VLOOKUP(C600,Planilha4!$B$1:$C$147,2,0)</f>
        <v>Carlos Eduardo Caetano Pereira</v>
      </c>
      <c r="E600" t="s">
        <v>1580</v>
      </c>
      <c r="F600" t="s">
        <v>582</v>
      </c>
      <c r="G600" t="s">
        <v>12</v>
      </c>
      <c r="H600" t="s">
        <v>13</v>
      </c>
      <c r="I600" t="s">
        <v>1567</v>
      </c>
      <c r="J600" t="s">
        <v>1567</v>
      </c>
      <c r="K600" t="s">
        <v>1398</v>
      </c>
      <c r="L600">
        <v>550</v>
      </c>
      <c r="M600" t="s">
        <v>1581</v>
      </c>
      <c r="N600" t="s">
        <v>1582</v>
      </c>
      <c r="O600" t="str">
        <f t="shared" si="18"/>
        <v>janeiro</v>
      </c>
      <c r="P600">
        <f>VLOOKUP(O600,Auxiliar!A:B,2,FALSE)</f>
        <v>1</v>
      </c>
      <c r="Q600">
        <f t="shared" si="19"/>
        <v>2025</v>
      </c>
    </row>
    <row r="601" spans="1:17" x14ac:dyDescent="0.3">
      <c r="A601" t="s">
        <v>1583</v>
      </c>
      <c r="B601" t="s">
        <v>34</v>
      </c>
      <c r="C601" s="3">
        <v>1970797762</v>
      </c>
      <c r="D601" t="str">
        <f>VLOOKUP(C601,Planilha4!$B$1:$C$147,2,0)</f>
        <v>Carlos Eduardo Caetano Pereira</v>
      </c>
      <c r="E601" t="s">
        <v>1584</v>
      </c>
      <c r="F601" t="s">
        <v>370</v>
      </c>
      <c r="G601" t="s">
        <v>12</v>
      </c>
      <c r="H601" t="s">
        <v>13</v>
      </c>
      <c r="I601" t="s">
        <v>1585</v>
      </c>
      <c r="J601" t="s">
        <v>1398</v>
      </c>
      <c r="K601" t="s">
        <v>1586</v>
      </c>
      <c r="L601">
        <v>750</v>
      </c>
      <c r="M601" t="s">
        <v>1587</v>
      </c>
      <c r="N601" t="s">
        <v>1588</v>
      </c>
      <c r="O601" t="str">
        <f t="shared" si="18"/>
        <v>janeiro</v>
      </c>
      <c r="P601">
        <f>VLOOKUP(O601,Auxiliar!A:B,2,FALSE)</f>
        <v>1</v>
      </c>
      <c r="Q601">
        <f t="shared" si="19"/>
        <v>2025</v>
      </c>
    </row>
    <row r="602" spans="1:17" x14ac:dyDescent="0.3">
      <c r="A602" t="s">
        <v>1589</v>
      </c>
      <c r="B602" t="s">
        <v>34</v>
      </c>
      <c r="C602" s="3">
        <v>1970797762</v>
      </c>
      <c r="D602" t="str">
        <f>VLOOKUP(C602,Planilha4!$B$1:$C$147,2,0)</f>
        <v>Carlos Eduardo Caetano Pereira</v>
      </c>
      <c r="E602" t="s">
        <v>1590</v>
      </c>
      <c r="F602" t="s">
        <v>1591</v>
      </c>
      <c r="G602" t="s">
        <v>12</v>
      </c>
      <c r="H602" t="s">
        <v>13</v>
      </c>
      <c r="I602" t="s">
        <v>1585</v>
      </c>
      <c r="J602" t="s">
        <v>1585</v>
      </c>
      <c r="K602" t="s">
        <v>1592</v>
      </c>
      <c r="L602">
        <v>339.5</v>
      </c>
      <c r="M602" t="s">
        <v>1593</v>
      </c>
      <c r="N602" t="s">
        <v>1594</v>
      </c>
      <c r="O602" t="str">
        <f t="shared" si="18"/>
        <v>janeiro</v>
      </c>
      <c r="P602">
        <f>VLOOKUP(O602,Auxiliar!A:B,2,FALSE)</f>
        <v>1</v>
      </c>
      <c r="Q602">
        <f t="shared" si="19"/>
        <v>2025</v>
      </c>
    </row>
    <row r="603" spans="1:17" x14ac:dyDescent="0.3">
      <c r="A603" t="s">
        <v>1576</v>
      </c>
      <c r="B603" t="s">
        <v>34</v>
      </c>
      <c r="C603" s="3">
        <v>1970797762</v>
      </c>
      <c r="D603" t="str">
        <f>VLOOKUP(C603,Planilha4!$B$1:$C$147,2,0)</f>
        <v>Carlos Eduardo Caetano Pereira</v>
      </c>
      <c r="E603" t="s">
        <v>1171</v>
      </c>
      <c r="F603" t="s">
        <v>948</v>
      </c>
      <c r="G603" t="s">
        <v>1172</v>
      </c>
      <c r="H603" t="s">
        <v>13</v>
      </c>
      <c r="I603" t="s">
        <v>1398</v>
      </c>
      <c r="J603" t="s">
        <v>1567</v>
      </c>
      <c r="K603" t="s">
        <v>1398</v>
      </c>
      <c r="L603">
        <v>300</v>
      </c>
      <c r="M603" t="s">
        <v>1577</v>
      </c>
      <c r="N603" t="s">
        <v>1578</v>
      </c>
      <c r="O603" t="str">
        <f t="shared" si="18"/>
        <v>janeiro</v>
      </c>
      <c r="P603">
        <f>VLOOKUP(O603,Auxiliar!A:B,2,FALSE)</f>
        <v>1</v>
      </c>
      <c r="Q603">
        <f t="shared" si="19"/>
        <v>2025</v>
      </c>
    </row>
    <row r="604" spans="1:17" x14ac:dyDescent="0.3">
      <c r="A604" t="s">
        <v>1596</v>
      </c>
      <c r="B604" t="s">
        <v>34</v>
      </c>
      <c r="C604" s="3">
        <v>1970797762</v>
      </c>
      <c r="D604" t="str">
        <f>VLOOKUP(C604,Planilha4!$B$1:$C$147,2,0)</f>
        <v>Carlos Eduardo Caetano Pereira</v>
      </c>
      <c r="E604" t="s">
        <v>1597</v>
      </c>
      <c r="F604" t="s">
        <v>595</v>
      </c>
      <c r="G604" t="s">
        <v>12</v>
      </c>
      <c r="H604" t="s">
        <v>13</v>
      </c>
      <c r="I604" t="s">
        <v>1598</v>
      </c>
      <c r="J604" t="s">
        <v>1398</v>
      </c>
      <c r="K604" t="s">
        <v>1586</v>
      </c>
      <c r="L604">
        <v>1400</v>
      </c>
      <c r="M604" t="s">
        <v>1599</v>
      </c>
      <c r="N604" t="s">
        <v>1600</v>
      </c>
      <c r="O604" t="str">
        <f t="shared" si="18"/>
        <v>janeiro</v>
      </c>
      <c r="P604">
        <f>VLOOKUP(O604,Auxiliar!A:B,2,FALSE)</f>
        <v>1</v>
      </c>
      <c r="Q604">
        <f t="shared" si="19"/>
        <v>2025</v>
      </c>
    </row>
    <row r="605" spans="1:17" x14ac:dyDescent="0.3">
      <c r="A605" t="s">
        <v>1601</v>
      </c>
      <c r="B605" t="s">
        <v>34</v>
      </c>
      <c r="C605" s="3">
        <v>1970797762</v>
      </c>
      <c r="D605" t="str">
        <f>VLOOKUP(C605,Planilha4!$B$1:$C$147,2,0)</f>
        <v>Carlos Eduardo Caetano Pereira</v>
      </c>
      <c r="E605" t="s">
        <v>1171</v>
      </c>
      <c r="F605" t="s">
        <v>888</v>
      </c>
      <c r="G605" t="s">
        <v>1172</v>
      </c>
      <c r="H605" t="s">
        <v>13</v>
      </c>
      <c r="I605" t="s">
        <v>1598</v>
      </c>
      <c r="J605" t="s">
        <v>1592</v>
      </c>
      <c r="K605" t="s">
        <v>1598</v>
      </c>
      <c r="L605">
        <v>350</v>
      </c>
      <c r="M605" t="s">
        <v>1602</v>
      </c>
      <c r="N605" t="s">
        <v>1603</v>
      </c>
      <c r="O605" t="str">
        <f t="shared" si="18"/>
        <v>janeiro</v>
      </c>
      <c r="P605">
        <f>VLOOKUP(O605,Auxiliar!A:B,2,FALSE)</f>
        <v>1</v>
      </c>
      <c r="Q605">
        <f t="shared" si="19"/>
        <v>2025</v>
      </c>
    </row>
    <row r="606" spans="1:17" x14ac:dyDescent="0.3">
      <c r="A606" t="s">
        <v>1606</v>
      </c>
      <c r="B606" t="s">
        <v>34</v>
      </c>
      <c r="C606" s="3">
        <v>1970797762</v>
      </c>
      <c r="D606" t="str">
        <f>VLOOKUP(C606,Planilha4!$B$1:$C$147,2,0)</f>
        <v>Carlos Eduardo Caetano Pereira</v>
      </c>
      <c r="E606" t="s">
        <v>1607</v>
      </c>
      <c r="F606" t="s">
        <v>184</v>
      </c>
      <c r="G606" t="s">
        <v>12</v>
      </c>
      <c r="H606" t="s">
        <v>13</v>
      </c>
      <c r="I606" t="s">
        <v>1598</v>
      </c>
      <c r="J606" t="s">
        <v>1592</v>
      </c>
      <c r="K606" t="s">
        <v>1598</v>
      </c>
      <c r="L606">
        <v>316</v>
      </c>
      <c r="M606" t="s">
        <v>1608</v>
      </c>
      <c r="N606" t="s">
        <v>1609</v>
      </c>
      <c r="O606" t="str">
        <f t="shared" si="18"/>
        <v>janeiro</v>
      </c>
      <c r="P606">
        <f>VLOOKUP(O606,Auxiliar!A:B,2,FALSE)</f>
        <v>1</v>
      </c>
      <c r="Q606">
        <f t="shared" si="19"/>
        <v>2025</v>
      </c>
    </row>
    <row r="607" spans="1:17" x14ac:dyDescent="0.3">
      <c r="A607" t="s">
        <v>1604</v>
      </c>
      <c r="B607" t="s">
        <v>34</v>
      </c>
      <c r="C607" s="3">
        <v>1970797762</v>
      </c>
      <c r="D607" t="str">
        <f>VLOOKUP(C607,Planilha4!$B$1:$C$147,2,0)</f>
        <v>Carlos Eduardo Caetano Pereira</v>
      </c>
      <c r="E607" t="s">
        <v>1605</v>
      </c>
      <c r="F607" t="s">
        <v>500</v>
      </c>
      <c r="G607" t="s">
        <v>12</v>
      </c>
      <c r="H607" t="s">
        <v>13</v>
      </c>
      <c r="I607" t="s">
        <v>1598</v>
      </c>
      <c r="J607" t="s">
        <v>1592</v>
      </c>
      <c r="K607" t="s">
        <v>1598</v>
      </c>
      <c r="L607">
        <v>712</v>
      </c>
      <c r="M607" t="s">
        <v>51</v>
      </c>
      <c r="N607" t="s">
        <v>52</v>
      </c>
      <c r="O607" t="str">
        <f t="shared" si="18"/>
        <v>janeiro</v>
      </c>
      <c r="P607">
        <f>VLOOKUP(O607,Auxiliar!A:B,2,FALSE)</f>
        <v>1</v>
      </c>
      <c r="Q607">
        <f t="shared" si="19"/>
        <v>2025</v>
      </c>
    </row>
    <row r="608" spans="1:17" x14ac:dyDescent="0.3">
      <c r="A608" t="s">
        <v>1610</v>
      </c>
      <c r="B608" t="s">
        <v>34</v>
      </c>
      <c r="C608" s="3">
        <v>1970797762</v>
      </c>
      <c r="D608" t="str">
        <f>VLOOKUP(C608,Planilha4!$B$1:$C$147,2,0)</f>
        <v>Carlos Eduardo Caetano Pereira</v>
      </c>
      <c r="E608" t="s">
        <v>1611</v>
      </c>
      <c r="F608" t="s">
        <v>184</v>
      </c>
      <c r="G608" t="s">
        <v>12</v>
      </c>
      <c r="H608" t="s">
        <v>13</v>
      </c>
      <c r="I608" t="s">
        <v>1612</v>
      </c>
      <c r="J608" t="s">
        <v>1598</v>
      </c>
      <c r="K608" t="s">
        <v>1612</v>
      </c>
      <c r="L608">
        <v>300</v>
      </c>
      <c r="M608" t="s">
        <v>1613</v>
      </c>
      <c r="N608" t="s">
        <v>1614</v>
      </c>
      <c r="O608" t="str">
        <f t="shared" si="18"/>
        <v>janeiro</v>
      </c>
      <c r="P608">
        <f>VLOOKUP(O608,Auxiliar!A:B,2,FALSE)</f>
        <v>1</v>
      </c>
      <c r="Q608">
        <f t="shared" si="19"/>
        <v>2025</v>
      </c>
    </row>
    <row r="609" spans="1:17" x14ac:dyDescent="0.3">
      <c r="A609" s="1"/>
      <c r="B609" s="1"/>
      <c r="C609" s="3"/>
      <c r="E609" s="1"/>
      <c r="F609" s="1"/>
      <c r="G609" s="1"/>
      <c r="H609" s="1"/>
      <c r="I609" s="1"/>
      <c r="L609" s="1"/>
      <c r="M609" s="1"/>
      <c r="N609" s="1"/>
    </row>
    <row r="610" spans="1:17" x14ac:dyDescent="0.3">
      <c r="A610" t="s">
        <v>1617</v>
      </c>
      <c r="B610" t="s">
        <v>34</v>
      </c>
      <c r="C610" s="3">
        <v>1970797762</v>
      </c>
      <c r="D610" t="str">
        <f>VLOOKUP(C610,Planilha4!$B$1:$C$147,2,0)</f>
        <v>Carlos Eduardo Caetano Pereira</v>
      </c>
      <c r="E610" t="s">
        <v>1618</v>
      </c>
      <c r="F610" t="s">
        <v>830</v>
      </c>
      <c r="G610" t="s">
        <v>12</v>
      </c>
      <c r="H610" t="s">
        <v>13</v>
      </c>
      <c r="I610" t="s">
        <v>1619</v>
      </c>
      <c r="J610" t="s">
        <v>1619</v>
      </c>
      <c r="K610" t="s">
        <v>1620</v>
      </c>
      <c r="L610">
        <v>660</v>
      </c>
      <c r="M610" t="s">
        <v>1621</v>
      </c>
      <c r="N610" t="s">
        <v>1622</v>
      </c>
      <c r="O610" t="str">
        <f t="shared" si="18"/>
        <v>janeiro</v>
      </c>
      <c r="P610">
        <f>VLOOKUP(O610,Auxiliar!A:B,2,FALSE)</f>
        <v>1</v>
      </c>
      <c r="Q610">
        <f t="shared" si="19"/>
        <v>2025</v>
      </c>
    </row>
    <row r="611" spans="1:17" x14ac:dyDescent="0.3">
      <c r="A611" t="s">
        <v>1623</v>
      </c>
      <c r="B611" t="s">
        <v>34</v>
      </c>
      <c r="C611" s="3">
        <v>1970797762</v>
      </c>
      <c r="D611" t="str">
        <f>VLOOKUP(C611,Planilha4!$B$1:$C$147,2,0)</f>
        <v>Carlos Eduardo Caetano Pereira</v>
      </c>
      <c r="E611" t="s">
        <v>1441</v>
      </c>
      <c r="F611" t="s">
        <v>1624</v>
      </c>
      <c r="G611" t="s">
        <v>12</v>
      </c>
      <c r="H611" t="s">
        <v>13</v>
      </c>
      <c r="I611" t="s">
        <v>1616</v>
      </c>
      <c r="J611" t="s">
        <v>1619</v>
      </c>
      <c r="K611" t="s">
        <v>1620</v>
      </c>
      <c r="L611">
        <v>563.37</v>
      </c>
      <c r="M611" t="s">
        <v>51</v>
      </c>
      <c r="N611" t="s">
        <v>52</v>
      </c>
      <c r="O611" t="str">
        <f t="shared" si="18"/>
        <v>janeiro</v>
      </c>
      <c r="P611">
        <f>VLOOKUP(O611,Auxiliar!A:B,2,FALSE)</f>
        <v>1</v>
      </c>
      <c r="Q611">
        <f t="shared" si="19"/>
        <v>2025</v>
      </c>
    </row>
    <row r="612" spans="1:17" x14ac:dyDescent="0.3">
      <c r="A612" t="s">
        <v>1626</v>
      </c>
      <c r="B612" t="s">
        <v>34</v>
      </c>
      <c r="C612" s="3">
        <v>1970797762</v>
      </c>
      <c r="D612" t="str">
        <f>VLOOKUP(C612,Planilha4!$B$1:$C$147,2,0)</f>
        <v>Carlos Eduardo Caetano Pereira</v>
      </c>
      <c r="E612" t="s">
        <v>808</v>
      </c>
      <c r="F612" t="s">
        <v>776</v>
      </c>
      <c r="G612" t="s">
        <v>12</v>
      </c>
      <c r="H612" t="s">
        <v>13</v>
      </c>
      <c r="I612" t="s">
        <v>1616</v>
      </c>
      <c r="J612" t="s">
        <v>1619</v>
      </c>
      <c r="K612" t="s">
        <v>1620</v>
      </c>
      <c r="L612">
        <v>693.31</v>
      </c>
      <c r="M612" t="s">
        <v>51</v>
      </c>
      <c r="N612" t="s">
        <v>52</v>
      </c>
      <c r="O612" t="str">
        <f t="shared" si="18"/>
        <v>janeiro</v>
      </c>
      <c r="P612">
        <f>VLOOKUP(O612,Auxiliar!A:B,2,FALSE)</f>
        <v>1</v>
      </c>
      <c r="Q612">
        <f t="shared" si="19"/>
        <v>2025</v>
      </c>
    </row>
    <row r="613" spans="1:17" x14ac:dyDescent="0.3">
      <c r="A613" t="s">
        <v>1627</v>
      </c>
      <c r="B613" t="s">
        <v>34</v>
      </c>
      <c r="C613" s="3">
        <v>1970797762</v>
      </c>
      <c r="D613" t="str">
        <f>VLOOKUP(C613,Planilha4!$B$1:$C$147,2,0)</f>
        <v>Carlos Eduardo Caetano Pereira</v>
      </c>
      <c r="E613" t="s">
        <v>1628</v>
      </c>
      <c r="F613" t="s">
        <v>671</v>
      </c>
      <c r="G613" t="s">
        <v>12</v>
      </c>
      <c r="H613" t="s">
        <v>13</v>
      </c>
      <c r="I613" t="s">
        <v>1267</v>
      </c>
      <c r="J613" t="s">
        <v>1616</v>
      </c>
      <c r="K613" t="s">
        <v>1267</v>
      </c>
      <c r="L613">
        <v>350</v>
      </c>
      <c r="M613" t="s">
        <v>1629</v>
      </c>
      <c r="N613" t="s">
        <v>1630</v>
      </c>
      <c r="O613" t="str">
        <f t="shared" si="18"/>
        <v>janeiro</v>
      </c>
      <c r="P613">
        <f>VLOOKUP(O613,Auxiliar!A:B,2,FALSE)</f>
        <v>1</v>
      </c>
      <c r="Q613">
        <f t="shared" si="19"/>
        <v>2025</v>
      </c>
    </row>
    <row r="614" spans="1:17" x14ac:dyDescent="0.3">
      <c r="A614" t="s">
        <v>1631</v>
      </c>
      <c r="B614" t="s">
        <v>34</v>
      </c>
      <c r="C614" s="3">
        <v>1970797762</v>
      </c>
      <c r="D614" t="str">
        <f>VLOOKUP(C614,Planilha4!$B$1:$C$147,2,0)</f>
        <v>Carlos Eduardo Caetano Pereira</v>
      </c>
      <c r="E614" t="s">
        <v>1632</v>
      </c>
      <c r="F614" t="s">
        <v>1392</v>
      </c>
      <c r="G614" t="s">
        <v>12</v>
      </c>
      <c r="H614" t="s">
        <v>13</v>
      </c>
      <c r="I614" t="s">
        <v>1266</v>
      </c>
      <c r="J614" t="s">
        <v>1616</v>
      </c>
      <c r="K614" t="s">
        <v>1267</v>
      </c>
      <c r="L614">
        <v>300</v>
      </c>
      <c r="M614" t="s">
        <v>1633</v>
      </c>
      <c r="N614" t="s">
        <v>1634</v>
      </c>
      <c r="O614" t="str">
        <f t="shared" si="18"/>
        <v>janeiro</v>
      </c>
      <c r="P614">
        <f>VLOOKUP(O614,Auxiliar!A:B,2,FALSE)</f>
        <v>1</v>
      </c>
      <c r="Q614">
        <f t="shared" si="19"/>
        <v>2025</v>
      </c>
    </row>
    <row r="615" spans="1:17" x14ac:dyDescent="0.3">
      <c r="A615" t="s">
        <v>1635</v>
      </c>
      <c r="B615" t="s">
        <v>34</v>
      </c>
      <c r="C615" s="3">
        <v>1970797762</v>
      </c>
      <c r="D615" t="str">
        <f>VLOOKUP(C615,Planilha4!$B$1:$C$147,2,0)</f>
        <v>Carlos Eduardo Caetano Pereira</v>
      </c>
      <c r="E615" t="s">
        <v>1636</v>
      </c>
      <c r="F615" t="s">
        <v>468</v>
      </c>
      <c r="G615" t="s">
        <v>12</v>
      </c>
      <c r="H615" t="s">
        <v>13</v>
      </c>
      <c r="I615" t="s">
        <v>1267</v>
      </c>
      <c r="J615" t="s">
        <v>1266</v>
      </c>
      <c r="K615" t="s">
        <v>1260</v>
      </c>
      <c r="L615">
        <v>300</v>
      </c>
      <c r="M615" t="s">
        <v>1637</v>
      </c>
      <c r="N615" t="s">
        <v>1638</v>
      </c>
      <c r="O615" t="str">
        <f t="shared" si="18"/>
        <v>janeiro</v>
      </c>
      <c r="P615">
        <f>VLOOKUP(O615,Auxiliar!A:B,2,FALSE)</f>
        <v>1</v>
      </c>
      <c r="Q615">
        <f t="shared" si="19"/>
        <v>2025</v>
      </c>
    </row>
    <row r="616" spans="1:17" x14ac:dyDescent="0.3">
      <c r="A616" t="s">
        <v>1493</v>
      </c>
      <c r="B616" t="s">
        <v>34</v>
      </c>
      <c r="C616" s="3">
        <v>1970797762</v>
      </c>
      <c r="D616" t="str">
        <f>VLOOKUP(C616,Planilha4!$B$1:$C$147,2,0)</f>
        <v>Carlos Eduardo Caetano Pereira</v>
      </c>
      <c r="E616" t="s">
        <v>1494</v>
      </c>
      <c r="F616" t="s">
        <v>1495</v>
      </c>
      <c r="G616" t="s">
        <v>12</v>
      </c>
      <c r="H616" t="s">
        <v>13</v>
      </c>
      <c r="I616" t="s">
        <v>1469</v>
      </c>
      <c r="J616" t="s">
        <v>1443</v>
      </c>
      <c r="K616" t="s">
        <v>1469</v>
      </c>
      <c r="L616">
        <v>340</v>
      </c>
      <c r="M616" t="s">
        <v>1496</v>
      </c>
      <c r="N616" t="s">
        <v>1497</v>
      </c>
      <c r="O616" t="str">
        <f t="shared" si="18"/>
        <v>fevereiro</v>
      </c>
      <c r="P616">
        <f>VLOOKUP(O616,Auxiliar!A:B,2,FALSE)</f>
        <v>2</v>
      </c>
      <c r="Q616">
        <f t="shared" si="19"/>
        <v>2025</v>
      </c>
    </row>
    <row r="617" spans="1:17" x14ac:dyDescent="0.3">
      <c r="A617" t="s">
        <v>1639</v>
      </c>
      <c r="B617" t="s">
        <v>34</v>
      </c>
      <c r="C617" s="3">
        <v>1970797762</v>
      </c>
      <c r="D617" t="str">
        <f>VLOOKUP(C617,Planilha4!$B$1:$C$147,2,0)</f>
        <v>Carlos Eduardo Caetano Pereira</v>
      </c>
      <c r="E617" t="s">
        <v>717</v>
      </c>
      <c r="F617" t="s">
        <v>494</v>
      </c>
      <c r="G617" t="s">
        <v>12</v>
      </c>
      <c r="H617" t="s">
        <v>13</v>
      </c>
      <c r="I617" t="s">
        <v>1468</v>
      </c>
      <c r="J617" t="s">
        <v>1469</v>
      </c>
      <c r="K617" t="s">
        <v>1468</v>
      </c>
      <c r="L617">
        <v>588.73</v>
      </c>
      <c r="M617" t="s">
        <v>51</v>
      </c>
      <c r="N617" t="s">
        <v>52</v>
      </c>
      <c r="O617" t="str">
        <f t="shared" si="18"/>
        <v>fevereiro</v>
      </c>
      <c r="P617">
        <f>VLOOKUP(O617,Auxiliar!A:B,2,FALSE)</f>
        <v>2</v>
      </c>
      <c r="Q617">
        <f t="shared" si="19"/>
        <v>2025</v>
      </c>
    </row>
    <row r="618" spans="1:17" x14ac:dyDescent="0.3">
      <c r="A618" t="s">
        <v>1480</v>
      </c>
      <c r="B618" t="s">
        <v>34</v>
      </c>
      <c r="C618" s="3">
        <v>1970797762</v>
      </c>
      <c r="D618" t="str">
        <f>VLOOKUP(C618,Planilha4!$B$1:$C$147,2,0)</f>
        <v>Carlos Eduardo Caetano Pereira</v>
      </c>
      <c r="E618" t="s">
        <v>1481</v>
      </c>
      <c r="F618" t="s">
        <v>246</v>
      </c>
      <c r="G618" t="s">
        <v>12</v>
      </c>
      <c r="H618" t="s">
        <v>13</v>
      </c>
      <c r="I618" t="s">
        <v>1641</v>
      </c>
      <c r="J618" t="s">
        <v>1642</v>
      </c>
      <c r="K618" t="s">
        <v>1643</v>
      </c>
      <c r="L618">
        <v>380</v>
      </c>
      <c r="M618" t="s">
        <v>1482</v>
      </c>
      <c r="N618" t="s">
        <v>1483</v>
      </c>
      <c r="O618" t="str">
        <f t="shared" si="18"/>
        <v>fevereiro</v>
      </c>
      <c r="P618">
        <f>VLOOKUP(O618,Auxiliar!A:B,2,FALSE)</f>
        <v>2</v>
      </c>
      <c r="Q618">
        <f t="shared" si="19"/>
        <v>2025</v>
      </c>
    </row>
    <row r="619" spans="1:17" x14ac:dyDescent="0.3">
      <c r="A619" s="1"/>
      <c r="B619" s="1"/>
      <c r="C619" s="3"/>
      <c r="E619" s="1"/>
      <c r="F619" s="1"/>
      <c r="G619" s="1"/>
      <c r="H619" s="1"/>
      <c r="I619" s="1"/>
      <c r="L619" s="1"/>
      <c r="M619" s="1"/>
      <c r="N619" s="1"/>
    </row>
    <row r="620" spans="1:17" x14ac:dyDescent="0.3">
      <c r="A620" t="s">
        <v>1652</v>
      </c>
      <c r="B620" t="s">
        <v>34</v>
      </c>
      <c r="C620" s="3">
        <v>1970797762</v>
      </c>
      <c r="D620" t="str">
        <f>VLOOKUP(C620,Planilha4!$B$1:$C$147,2,0)</f>
        <v>Carlos Eduardo Caetano Pereira</v>
      </c>
      <c r="E620" t="s">
        <v>1653</v>
      </c>
      <c r="F620" t="s">
        <v>1367</v>
      </c>
      <c r="G620" t="s">
        <v>12</v>
      </c>
      <c r="H620" t="s">
        <v>13</v>
      </c>
      <c r="I620" t="s">
        <v>1654</v>
      </c>
      <c r="J620" t="s">
        <v>1646</v>
      </c>
      <c r="K620" t="s">
        <v>1654</v>
      </c>
      <c r="L620">
        <v>300</v>
      </c>
      <c r="M620" t="s">
        <v>1655</v>
      </c>
      <c r="N620" t="s">
        <v>1656</v>
      </c>
      <c r="O620" t="str">
        <f t="shared" si="18"/>
        <v>fevereiro</v>
      </c>
      <c r="P620">
        <f>VLOOKUP(O620,Auxiliar!A:B,2,FALSE)</f>
        <v>2</v>
      </c>
      <c r="Q620">
        <f t="shared" si="19"/>
        <v>2025</v>
      </c>
    </row>
    <row r="621" spans="1:17" x14ac:dyDescent="0.3">
      <c r="A621" t="s">
        <v>1657</v>
      </c>
      <c r="B621" t="s">
        <v>34</v>
      </c>
      <c r="C621" s="3">
        <v>1970797762</v>
      </c>
      <c r="D621" t="str">
        <f>VLOOKUP(C621,Planilha4!$B$1:$C$147,2,0)</f>
        <v>Carlos Eduardo Caetano Pereira</v>
      </c>
      <c r="E621" t="s">
        <v>1658</v>
      </c>
      <c r="F621" t="s">
        <v>1225</v>
      </c>
      <c r="G621" t="s">
        <v>12</v>
      </c>
      <c r="H621" t="s">
        <v>13</v>
      </c>
      <c r="I621" t="s">
        <v>1509</v>
      </c>
      <c r="J621" t="s">
        <v>1509</v>
      </c>
      <c r="K621" t="s">
        <v>1490</v>
      </c>
      <c r="L621">
        <v>188.68</v>
      </c>
      <c r="M621" t="s">
        <v>51</v>
      </c>
      <c r="N621" t="s">
        <v>52</v>
      </c>
      <c r="O621" t="str">
        <f t="shared" si="18"/>
        <v>dezembro</v>
      </c>
      <c r="P621">
        <f>VLOOKUP(O621,Auxiliar!A:B,2,FALSE)</f>
        <v>12</v>
      </c>
      <c r="Q621">
        <f t="shared" si="19"/>
        <v>2024</v>
      </c>
    </row>
    <row r="622" spans="1:17" x14ac:dyDescent="0.3">
      <c r="A622" t="s">
        <v>1659</v>
      </c>
      <c r="B622" t="s">
        <v>34</v>
      </c>
      <c r="C622" s="3">
        <v>1970797762</v>
      </c>
      <c r="D622" t="str">
        <f>VLOOKUP(C622,Planilha4!$B$1:$C$147,2,0)</f>
        <v>Carlos Eduardo Caetano Pereira</v>
      </c>
      <c r="E622" t="s">
        <v>1478</v>
      </c>
      <c r="F622" t="s">
        <v>1367</v>
      </c>
      <c r="G622" t="s">
        <v>12</v>
      </c>
      <c r="H622" t="s">
        <v>13</v>
      </c>
      <c r="I622" t="s">
        <v>1509</v>
      </c>
      <c r="J622" t="s">
        <v>1509</v>
      </c>
      <c r="K622" t="s">
        <v>1490</v>
      </c>
      <c r="L622">
        <v>364.8</v>
      </c>
      <c r="M622" t="s">
        <v>51</v>
      </c>
      <c r="N622" t="s">
        <v>52</v>
      </c>
      <c r="O622" t="str">
        <f t="shared" si="18"/>
        <v>dezembro</v>
      </c>
      <c r="P622">
        <f>VLOOKUP(O622,Auxiliar!A:B,2,FALSE)</f>
        <v>12</v>
      </c>
      <c r="Q622">
        <f t="shared" si="19"/>
        <v>2024</v>
      </c>
    </row>
    <row r="623" spans="1:17" x14ac:dyDescent="0.3">
      <c r="A623" t="s">
        <v>1391</v>
      </c>
      <c r="B623" t="s">
        <v>34</v>
      </c>
      <c r="C623" s="3">
        <v>1970797762</v>
      </c>
      <c r="D623" t="str">
        <f>VLOOKUP(C623,Planilha4!$B$1:$C$147,2,0)</f>
        <v>Carlos Eduardo Caetano Pereira</v>
      </c>
      <c r="E623" t="s">
        <v>754</v>
      </c>
      <c r="F623" t="s">
        <v>1392</v>
      </c>
      <c r="G623" t="s">
        <v>12</v>
      </c>
      <c r="H623" t="s">
        <v>13</v>
      </c>
      <c r="I623" t="s">
        <v>1173</v>
      </c>
      <c r="J623" t="s">
        <v>1173</v>
      </c>
      <c r="K623" t="s">
        <v>1489</v>
      </c>
      <c r="L623">
        <v>150</v>
      </c>
      <c r="M623" t="s">
        <v>1393</v>
      </c>
      <c r="N623" t="s">
        <v>1394</v>
      </c>
      <c r="O623" t="str">
        <f t="shared" si="18"/>
        <v>dezembro</v>
      </c>
      <c r="P623">
        <f>VLOOKUP(O623,Auxiliar!A:B,2,FALSE)</f>
        <v>12</v>
      </c>
      <c r="Q623">
        <f t="shared" si="19"/>
        <v>2024</v>
      </c>
    </row>
    <row r="624" spans="1:17" x14ac:dyDescent="0.3">
      <c r="A624" t="s">
        <v>1660</v>
      </c>
      <c r="B624" t="s">
        <v>34</v>
      </c>
      <c r="C624" s="3">
        <v>1970797762</v>
      </c>
      <c r="D624" t="str">
        <f>VLOOKUP(C624,Planilha4!$B$1:$C$147,2,0)</f>
        <v>Carlos Eduardo Caetano Pereira</v>
      </c>
      <c r="E624" t="s">
        <v>1661</v>
      </c>
      <c r="F624" t="s">
        <v>144</v>
      </c>
      <c r="G624" t="s">
        <v>12</v>
      </c>
      <c r="H624" t="s">
        <v>13</v>
      </c>
      <c r="I624" t="s">
        <v>1489</v>
      </c>
      <c r="J624" t="s">
        <v>1173</v>
      </c>
      <c r="K624" t="s">
        <v>1662</v>
      </c>
      <c r="L624">
        <v>1750</v>
      </c>
      <c r="M624" t="s">
        <v>1663</v>
      </c>
      <c r="N624" t="s">
        <v>1664</v>
      </c>
      <c r="O624" t="str">
        <f t="shared" si="18"/>
        <v>dezembro</v>
      </c>
      <c r="P624">
        <f>VLOOKUP(O624,Auxiliar!A:B,2,FALSE)</f>
        <v>12</v>
      </c>
      <c r="Q624">
        <f t="shared" si="19"/>
        <v>2024</v>
      </c>
    </row>
    <row r="625" spans="1:17" x14ac:dyDescent="0.3">
      <c r="A625" s="1"/>
      <c r="B625" s="1"/>
      <c r="C625" s="3"/>
      <c r="E625" s="1"/>
      <c r="F625" s="1"/>
      <c r="G625" s="1"/>
      <c r="H625" s="1"/>
      <c r="I625" s="1"/>
      <c r="L625" s="1"/>
      <c r="M625" s="1"/>
      <c r="N625" s="1"/>
    </row>
    <row r="626" spans="1:17" x14ac:dyDescent="0.3">
      <c r="A626" t="s">
        <v>1665</v>
      </c>
      <c r="B626" t="s">
        <v>34</v>
      </c>
      <c r="C626" s="3">
        <v>1970797762</v>
      </c>
      <c r="D626" t="str">
        <f>VLOOKUP(C626,Planilha4!$B$1:$C$147,2,0)</f>
        <v>Carlos Eduardo Caetano Pereira</v>
      </c>
      <c r="E626" t="s">
        <v>1666</v>
      </c>
      <c r="F626" t="s">
        <v>1208</v>
      </c>
      <c r="G626" t="s">
        <v>12</v>
      </c>
      <c r="H626" t="s">
        <v>13</v>
      </c>
      <c r="I626" t="s">
        <v>1173</v>
      </c>
      <c r="J626" t="s">
        <v>1173</v>
      </c>
      <c r="K626" t="s">
        <v>1662</v>
      </c>
      <c r="L626">
        <v>380</v>
      </c>
      <c r="M626" t="s">
        <v>1667</v>
      </c>
      <c r="N626" t="s">
        <v>1668</v>
      </c>
      <c r="O626" t="str">
        <f t="shared" si="18"/>
        <v>dezembro</v>
      </c>
      <c r="P626">
        <f>VLOOKUP(O626,Auxiliar!A:B,2,FALSE)</f>
        <v>12</v>
      </c>
      <c r="Q626">
        <f t="shared" si="19"/>
        <v>2024</v>
      </c>
    </row>
    <row r="627" spans="1:17" x14ac:dyDescent="0.3">
      <c r="A627" t="s">
        <v>1669</v>
      </c>
      <c r="B627" t="s">
        <v>34</v>
      </c>
      <c r="C627" s="3">
        <v>1970797762</v>
      </c>
      <c r="D627" t="str">
        <f>VLOOKUP(C627,Planilha4!$B$1:$C$147,2,0)</f>
        <v>Carlos Eduardo Caetano Pereira</v>
      </c>
      <c r="E627" t="s">
        <v>1670</v>
      </c>
      <c r="F627" t="s">
        <v>661</v>
      </c>
      <c r="G627" t="s">
        <v>12</v>
      </c>
      <c r="H627" t="s">
        <v>13</v>
      </c>
      <c r="I627" t="s">
        <v>1662</v>
      </c>
      <c r="J627" t="s">
        <v>1173</v>
      </c>
      <c r="K627" t="s">
        <v>1662</v>
      </c>
      <c r="L627">
        <v>430</v>
      </c>
      <c r="M627" t="s">
        <v>1671</v>
      </c>
      <c r="N627" t="s">
        <v>1672</v>
      </c>
      <c r="O627" t="str">
        <f t="shared" si="18"/>
        <v>dezembro</v>
      </c>
      <c r="P627">
        <f>VLOOKUP(O627,Auxiliar!A:B,2,FALSE)</f>
        <v>12</v>
      </c>
      <c r="Q627">
        <f t="shared" si="19"/>
        <v>2024</v>
      </c>
    </row>
    <row r="628" spans="1:17" x14ac:dyDescent="0.3">
      <c r="A628" t="s">
        <v>1679</v>
      </c>
      <c r="B628" t="s">
        <v>34</v>
      </c>
      <c r="C628" s="3">
        <v>1970797762</v>
      </c>
      <c r="D628" t="str">
        <f>VLOOKUP(C628,Planilha4!$B$1:$C$147,2,0)</f>
        <v>Carlos Eduardo Caetano Pereira</v>
      </c>
      <c r="E628" t="s">
        <v>1680</v>
      </c>
      <c r="F628" t="s">
        <v>582</v>
      </c>
      <c r="G628" t="s">
        <v>12</v>
      </c>
      <c r="H628" t="s">
        <v>13</v>
      </c>
      <c r="I628" t="s">
        <v>1681</v>
      </c>
      <c r="J628" t="s">
        <v>1681</v>
      </c>
      <c r="K628" t="s">
        <v>1193</v>
      </c>
      <c r="L628">
        <v>350</v>
      </c>
      <c r="M628" t="s">
        <v>1682</v>
      </c>
      <c r="N628" t="s">
        <v>1683</v>
      </c>
      <c r="O628" t="str">
        <f t="shared" si="18"/>
        <v>dezembro</v>
      </c>
      <c r="P628">
        <f>VLOOKUP(O628,Auxiliar!A:B,2,FALSE)</f>
        <v>12</v>
      </c>
      <c r="Q628">
        <f t="shared" si="19"/>
        <v>2024</v>
      </c>
    </row>
    <row r="629" spans="1:17" x14ac:dyDescent="0.3">
      <c r="A629" t="s">
        <v>1685</v>
      </c>
      <c r="B629" t="s">
        <v>34</v>
      </c>
      <c r="C629" s="3">
        <v>1970797762</v>
      </c>
      <c r="D629" t="str">
        <f>VLOOKUP(C629,Planilha4!$B$1:$C$147,2,0)</f>
        <v>Carlos Eduardo Caetano Pereira</v>
      </c>
      <c r="E629" t="s">
        <v>1686</v>
      </c>
      <c r="F629" t="s">
        <v>1687</v>
      </c>
      <c r="G629" t="s">
        <v>12</v>
      </c>
      <c r="H629" t="s">
        <v>13</v>
      </c>
      <c r="I629" t="s">
        <v>1688</v>
      </c>
      <c r="J629" t="s">
        <v>1489</v>
      </c>
      <c r="K629" t="s">
        <v>1688</v>
      </c>
      <c r="L629">
        <v>820</v>
      </c>
      <c r="M629" t="s">
        <v>1689</v>
      </c>
      <c r="N629" t="s">
        <v>1690</v>
      </c>
      <c r="O629" t="str">
        <f t="shared" si="18"/>
        <v>dezembro</v>
      </c>
      <c r="P629">
        <f>VLOOKUP(O629,Auxiliar!A:B,2,FALSE)</f>
        <v>12</v>
      </c>
      <c r="Q629">
        <f t="shared" si="19"/>
        <v>2024</v>
      </c>
    </row>
    <row r="630" spans="1:17" x14ac:dyDescent="0.3">
      <c r="A630" t="s">
        <v>1201</v>
      </c>
      <c r="B630" t="s">
        <v>34</v>
      </c>
      <c r="C630" s="3">
        <v>1970797762</v>
      </c>
      <c r="D630" t="str">
        <f>VLOOKUP(C630,Planilha4!$B$1:$C$147,2,0)</f>
        <v>Carlos Eduardo Caetano Pereira</v>
      </c>
      <c r="E630" t="s">
        <v>1202</v>
      </c>
      <c r="F630" t="s">
        <v>1203</v>
      </c>
      <c r="G630" t="s">
        <v>1202</v>
      </c>
      <c r="H630" t="s">
        <v>13</v>
      </c>
      <c r="I630" t="s">
        <v>1506</v>
      </c>
      <c r="J630" t="s">
        <v>1506</v>
      </c>
      <c r="K630" t="s">
        <v>1507</v>
      </c>
      <c r="L630">
        <v>24.92</v>
      </c>
      <c r="M630" t="s">
        <v>25</v>
      </c>
      <c r="N630" t="s">
        <v>26</v>
      </c>
      <c r="O630" t="str">
        <f t="shared" si="18"/>
        <v>março</v>
      </c>
      <c r="P630">
        <f>VLOOKUP(O630,Auxiliar!A:B,2,FALSE)</f>
        <v>3</v>
      </c>
      <c r="Q630">
        <f t="shared" si="19"/>
        <v>2025</v>
      </c>
    </row>
    <row r="631" spans="1:17" x14ac:dyDescent="0.3">
      <c r="A631" t="s">
        <v>1696</v>
      </c>
      <c r="B631" t="s">
        <v>34</v>
      </c>
      <c r="C631" s="3">
        <v>1970797762</v>
      </c>
      <c r="D631" t="str">
        <f>VLOOKUP(C631,Planilha4!$B$1:$C$147,2,0)</f>
        <v>Carlos Eduardo Caetano Pereira</v>
      </c>
      <c r="E631" t="s">
        <v>1697</v>
      </c>
      <c r="F631" t="s">
        <v>468</v>
      </c>
      <c r="G631" t="s">
        <v>12</v>
      </c>
      <c r="H631" t="s">
        <v>13</v>
      </c>
      <c r="I631" t="s">
        <v>1698</v>
      </c>
      <c r="J631" t="s">
        <v>1699</v>
      </c>
      <c r="K631" t="s">
        <v>1700</v>
      </c>
      <c r="L631">
        <v>735</v>
      </c>
      <c r="M631" t="s">
        <v>1701</v>
      </c>
      <c r="N631" t="s">
        <v>1702</v>
      </c>
      <c r="O631" t="str">
        <f t="shared" si="18"/>
        <v>março</v>
      </c>
      <c r="P631">
        <f>VLOOKUP(O631,Auxiliar!A:B,2,FALSE)</f>
        <v>3</v>
      </c>
      <c r="Q631">
        <f t="shared" si="19"/>
        <v>2025</v>
      </c>
    </row>
    <row r="632" spans="1:17" x14ac:dyDescent="0.3">
      <c r="A632" s="1"/>
      <c r="B632" s="1"/>
      <c r="C632" s="3"/>
      <c r="E632" s="1"/>
      <c r="F632" s="1"/>
      <c r="G632" s="1"/>
      <c r="H632" s="1"/>
      <c r="I632" s="1"/>
      <c r="L632" s="1"/>
      <c r="M632" s="1"/>
      <c r="N632" s="1"/>
    </row>
    <row r="633" spans="1:17" x14ac:dyDescent="0.3">
      <c r="A633" t="s">
        <v>1691</v>
      </c>
      <c r="B633" t="s">
        <v>34</v>
      </c>
      <c r="C633" s="3">
        <v>1970797762</v>
      </c>
      <c r="D633" t="str">
        <f>VLOOKUP(C633,Planilha4!$B$1:$C$147,2,0)</f>
        <v>Carlos Eduardo Caetano Pereira</v>
      </c>
      <c r="E633" t="s">
        <v>1692</v>
      </c>
      <c r="F633" t="s">
        <v>718</v>
      </c>
      <c r="G633" t="s">
        <v>12</v>
      </c>
      <c r="H633" t="s">
        <v>13</v>
      </c>
      <c r="I633" t="s">
        <v>1545</v>
      </c>
      <c r="J633" t="s">
        <v>1545</v>
      </c>
      <c r="K633" t="s">
        <v>1693</v>
      </c>
      <c r="L633">
        <v>590</v>
      </c>
      <c r="M633" t="s">
        <v>1694</v>
      </c>
      <c r="N633" t="s">
        <v>1695</v>
      </c>
      <c r="O633" t="str">
        <f t="shared" si="18"/>
        <v>março</v>
      </c>
      <c r="P633">
        <f>VLOOKUP(O633,Auxiliar!A:B,2,FALSE)</f>
        <v>3</v>
      </c>
      <c r="Q633">
        <f t="shared" si="19"/>
        <v>2025</v>
      </c>
    </row>
    <row r="634" spans="1:17" x14ac:dyDescent="0.3">
      <c r="A634" t="s">
        <v>1707</v>
      </c>
      <c r="B634" t="s">
        <v>34</v>
      </c>
      <c r="C634" s="3">
        <v>1970797762</v>
      </c>
      <c r="D634" t="str">
        <f>VLOOKUP(C634,Planilha4!$B$1:$C$147,2,0)</f>
        <v>Carlos Eduardo Caetano Pereira</v>
      </c>
      <c r="E634" t="s">
        <v>1708</v>
      </c>
      <c r="F634" t="s">
        <v>468</v>
      </c>
      <c r="G634" t="s">
        <v>12</v>
      </c>
      <c r="H634" t="s">
        <v>13</v>
      </c>
      <c r="I634" t="s">
        <v>1709</v>
      </c>
      <c r="J634" t="s">
        <v>1545</v>
      </c>
      <c r="K634" t="s">
        <v>1693</v>
      </c>
      <c r="L634">
        <v>200</v>
      </c>
      <c r="M634" t="s">
        <v>1710</v>
      </c>
      <c r="N634" t="s">
        <v>1711</v>
      </c>
      <c r="O634" t="str">
        <f t="shared" si="18"/>
        <v>março</v>
      </c>
      <c r="P634">
        <f>VLOOKUP(O634,Auxiliar!A:B,2,FALSE)</f>
        <v>3</v>
      </c>
      <c r="Q634">
        <f t="shared" si="19"/>
        <v>2025</v>
      </c>
    </row>
    <row r="635" spans="1:17" x14ac:dyDescent="0.3">
      <c r="A635" t="s">
        <v>1712</v>
      </c>
      <c r="B635" t="s">
        <v>34</v>
      </c>
      <c r="C635" s="3">
        <v>1970797762</v>
      </c>
      <c r="D635" t="str">
        <f>VLOOKUP(C635,Planilha4!$B$1:$C$147,2,0)</f>
        <v>Carlos Eduardo Caetano Pereira</v>
      </c>
      <c r="E635" t="s">
        <v>1171</v>
      </c>
      <c r="G635" t="s">
        <v>1171</v>
      </c>
      <c r="H635" t="s">
        <v>13</v>
      </c>
      <c r="I635" t="s">
        <v>1709</v>
      </c>
      <c r="J635" t="s">
        <v>1709</v>
      </c>
      <c r="K635" t="s">
        <v>1713</v>
      </c>
      <c r="L635">
        <v>1018.18</v>
      </c>
      <c r="M635" t="s">
        <v>1714</v>
      </c>
      <c r="N635" t="s">
        <v>1715</v>
      </c>
      <c r="O635" t="str">
        <f t="shared" si="18"/>
        <v>março</v>
      </c>
      <c r="P635">
        <f>VLOOKUP(O635,Auxiliar!A:B,2,FALSE)</f>
        <v>3</v>
      </c>
      <c r="Q635">
        <f t="shared" si="19"/>
        <v>2025</v>
      </c>
    </row>
    <row r="636" spans="1:17" x14ac:dyDescent="0.3">
      <c r="A636" t="s">
        <v>1716</v>
      </c>
      <c r="B636" t="s">
        <v>34</v>
      </c>
      <c r="C636" s="3">
        <v>1970797762</v>
      </c>
      <c r="D636" t="str">
        <f>VLOOKUP(C636,Planilha4!$B$1:$C$147,2,0)</f>
        <v>Carlos Eduardo Caetano Pereira</v>
      </c>
      <c r="E636" t="s">
        <v>1718</v>
      </c>
      <c r="F636" t="s">
        <v>582</v>
      </c>
      <c r="G636" t="s">
        <v>12</v>
      </c>
      <c r="H636" t="s">
        <v>13</v>
      </c>
      <c r="I636" t="s">
        <v>1713</v>
      </c>
      <c r="J636" t="s">
        <v>1709</v>
      </c>
      <c r="K636" t="s">
        <v>1713</v>
      </c>
      <c r="L636">
        <v>300</v>
      </c>
      <c r="M636" t="s">
        <v>1720</v>
      </c>
      <c r="N636" t="s">
        <v>1721</v>
      </c>
      <c r="O636" t="str">
        <f t="shared" si="18"/>
        <v>março</v>
      </c>
      <c r="P636">
        <f>VLOOKUP(O636,Auxiliar!A:B,2,FALSE)</f>
        <v>3</v>
      </c>
      <c r="Q636">
        <f t="shared" si="19"/>
        <v>2025</v>
      </c>
    </row>
    <row r="637" spans="1:17" x14ac:dyDescent="0.3">
      <c r="A637" t="s">
        <v>1722</v>
      </c>
      <c r="B637" t="s">
        <v>34</v>
      </c>
      <c r="C637" s="3">
        <v>1970797762</v>
      </c>
      <c r="D637" t="str">
        <f>VLOOKUP(C637,Planilha4!$B$1:$C$147,2,0)</f>
        <v>Carlos Eduardo Caetano Pereira</v>
      </c>
      <c r="E637" t="s">
        <v>1723</v>
      </c>
      <c r="F637" t="s">
        <v>1524</v>
      </c>
      <c r="G637" t="s">
        <v>12</v>
      </c>
      <c r="H637" t="s">
        <v>13</v>
      </c>
      <c r="I637" t="s">
        <v>1693</v>
      </c>
      <c r="J637" t="s">
        <v>1693</v>
      </c>
      <c r="K637" t="s">
        <v>1709</v>
      </c>
      <c r="L637">
        <v>400.5</v>
      </c>
      <c r="M637" t="s">
        <v>51</v>
      </c>
      <c r="N637" t="s">
        <v>52</v>
      </c>
      <c r="O637" t="str">
        <f t="shared" si="18"/>
        <v>março</v>
      </c>
      <c r="P637">
        <f>VLOOKUP(O637,Auxiliar!A:B,2,FALSE)</f>
        <v>3</v>
      </c>
      <c r="Q637">
        <f t="shared" si="19"/>
        <v>2025</v>
      </c>
    </row>
    <row r="638" spans="1:17" x14ac:dyDescent="0.3">
      <c r="A638" t="s">
        <v>1724</v>
      </c>
      <c r="B638" t="s">
        <v>34</v>
      </c>
      <c r="C638" s="3">
        <v>1970797762</v>
      </c>
      <c r="D638" t="str">
        <f>VLOOKUP(C638,Planilha4!$B$1:$C$147,2,0)</f>
        <v>Carlos Eduardo Caetano Pereira</v>
      </c>
      <c r="E638" t="s">
        <v>1725</v>
      </c>
      <c r="F638" t="s">
        <v>764</v>
      </c>
      <c r="G638" t="s">
        <v>12</v>
      </c>
      <c r="H638" t="s">
        <v>13</v>
      </c>
      <c r="I638" t="s">
        <v>1709</v>
      </c>
      <c r="J638" t="s">
        <v>1693</v>
      </c>
      <c r="K638" t="s">
        <v>1709</v>
      </c>
      <c r="L638">
        <v>370</v>
      </c>
      <c r="M638" t="s">
        <v>1726</v>
      </c>
      <c r="N638" t="s">
        <v>1727</v>
      </c>
      <c r="O638" t="str">
        <f t="shared" si="18"/>
        <v>março</v>
      </c>
      <c r="P638">
        <f>VLOOKUP(O638,Auxiliar!A:B,2,FALSE)</f>
        <v>3</v>
      </c>
      <c r="Q638">
        <f t="shared" si="19"/>
        <v>2025</v>
      </c>
    </row>
    <row r="639" spans="1:17" x14ac:dyDescent="0.3">
      <c r="A639" t="s">
        <v>1703</v>
      </c>
      <c r="B639" t="s">
        <v>34</v>
      </c>
      <c r="C639" s="3">
        <v>1970797762</v>
      </c>
      <c r="D639" t="str">
        <f>VLOOKUP(C639,Planilha4!$B$1:$C$147,2,0)</f>
        <v>Carlos Eduardo Caetano Pereira</v>
      </c>
      <c r="E639" t="s">
        <v>1704</v>
      </c>
      <c r="F639" t="s">
        <v>237</v>
      </c>
      <c r="G639" t="s">
        <v>12</v>
      </c>
      <c r="H639" t="s">
        <v>13</v>
      </c>
      <c r="I639" t="s">
        <v>1698</v>
      </c>
      <c r="J639" t="s">
        <v>1699</v>
      </c>
      <c r="K639" t="s">
        <v>1700</v>
      </c>
      <c r="L639">
        <v>1162.67</v>
      </c>
      <c r="M639" t="s">
        <v>1705</v>
      </c>
      <c r="N639" t="s">
        <v>1706</v>
      </c>
      <c r="O639" t="str">
        <f t="shared" si="18"/>
        <v>março</v>
      </c>
      <c r="P639">
        <f>VLOOKUP(O639,Auxiliar!A:B,2,FALSE)</f>
        <v>3</v>
      </c>
      <c r="Q639">
        <f t="shared" si="19"/>
        <v>2025</v>
      </c>
    </row>
    <row r="640" spans="1:17" x14ac:dyDescent="0.3">
      <c r="A640" t="s">
        <v>1728</v>
      </c>
      <c r="B640" t="s">
        <v>34</v>
      </c>
      <c r="C640" s="3">
        <v>1970797762</v>
      </c>
      <c r="D640" t="str">
        <f>VLOOKUP(C640,Planilha4!$B$1:$C$147,2,0)</f>
        <v>Carlos Eduardo Caetano Pereira</v>
      </c>
      <c r="E640" t="s">
        <v>1729</v>
      </c>
      <c r="F640" t="s">
        <v>452</v>
      </c>
      <c r="G640" t="s">
        <v>12</v>
      </c>
      <c r="H640" t="s">
        <v>13</v>
      </c>
      <c r="I640" t="s">
        <v>1713</v>
      </c>
      <c r="J640" t="s">
        <v>1709</v>
      </c>
      <c r="K640" t="s">
        <v>1713</v>
      </c>
      <c r="L640">
        <v>1650</v>
      </c>
      <c r="M640" t="s">
        <v>1730</v>
      </c>
      <c r="N640" t="s">
        <v>1731</v>
      </c>
      <c r="O640" t="str">
        <f t="shared" si="18"/>
        <v>março</v>
      </c>
      <c r="P640">
        <f>VLOOKUP(O640,Auxiliar!A:B,2,FALSE)</f>
        <v>3</v>
      </c>
      <c r="Q640">
        <f t="shared" si="19"/>
        <v>2025</v>
      </c>
    </row>
    <row r="641" spans="1:17" x14ac:dyDescent="0.3">
      <c r="A641" t="s">
        <v>1733</v>
      </c>
      <c r="B641" t="s">
        <v>34</v>
      </c>
      <c r="C641" s="3">
        <v>1970797762</v>
      </c>
      <c r="D641" t="str">
        <f>VLOOKUP(C641,Planilha4!$B$1:$C$147,2,0)</f>
        <v>Carlos Eduardo Caetano Pereira</v>
      </c>
      <c r="E641" t="s">
        <v>1735</v>
      </c>
      <c r="F641" t="s">
        <v>1524</v>
      </c>
      <c r="G641" t="s">
        <v>12</v>
      </c>
      <c r="H641" t="s">
        <v>13</v>
      </c>
      <c r="I641" t="s">
        <v>1699</v>
      </c>
      <c r="J641" t="s">
        <v>1699</v>
      </c>
      <c r="K641" t="s">
        <v>1700</v>
      </c>
      <c r="L641">
        <v>395</v>
      </c>
      <c r="M641" t="s">
        <v>1736</v>
      </c>
      <c r="N641" t="s">
        <v>1737</v>
      </c>
      <c r="O641" t="str">
        <f t="shared" ref="O641:O704" si="20">TEXT(J641,"mmmm")</f>
        <v>março</v>
      </c>
      <c r="P641">
        <f>VLOOKUP(O641,Auxiliar!A:B,2,FALSE)</f>
        <v>3</v>
      </c>
      <c r="Q641">
        <f t="shared" si="19"/>
        <v>2025</v>
      </c>
    </row>
    <row r="642" spans="1:17" x14ac:dyDescent="0.3">
      <c r="A642" t="s">
        <v>1738</v>
      </c>
      <c r="B642" t="s">
        <v>34</v>
      </c>
      <c r="C642" s="3">
        <v>1970797762</v>
      </c>
      <c r="D642" t="str">
        <f>VLOOKUP(C642,Planilha4!$B$1:$C$147,2,0)</f>
        <v>Carlos Eduardo Caetano Pereira</v>
      </c>
      <c r="E642" t="s">
        <v>1739</v>
      </c>
      <c r="F642" t="s">
        <v>500</v>
      </c>
      <c r="G642" t="s">
        <v>12</v>
      </c>
      <c r="H642" t="s">
        <v>13</v>
      </c>
      <c r="I642" t="s">
        <v>1700</v>
      </c>
      <c r="J642" t="s">
        <v>1699</v>
      </c>
      <c r="K642" t="s">
        <v>1700</v>
      </c>
      <c r="L642">
        <v>300</v>
      </c>
      <c r="M642" t="s">
        <v>1740</v>
      </c>
      <c r="N642" t="s">
        <v>1741</v>
      </c>
      <c r="O642" t="str">
        <f t="shared" si="20"/>
        <v>março</v>
      </c>
      <c r="P642">
        <f>VLOOKUP(O642,Auxiliar!A:B,2,FALSE)</f>
        <v>3</v>
      </c>
      <c r="Q642">
        <f t="shared" si="19"/>
        <v>2025</v>
      </c>
    </row>
    <row r="643" spans="1:17" x14ac:dyDescent="0.3">
      <c r="A643" t="s">
        <v>1742</v>
      </c>
      <c r="B643" t="s">
        <v>34</v>
      </c>
      <c r="C643" s="3">
        <v>1970797762</v>
      </c>
      <c r="D643" t="str">
        <f>VLOOKUP(C643,Planilha4!$B$1:$C$147,2,0)</f>
        <v>Carlos Eduardo Caetano Pereira</v>
      </c>
      <c r="E643" t="s">
        <v>1743</v>
      </c>
      <c r="F643" t="s">
        <v>1744</v>
      </c>
      <c r="G643" t="s">
        <v>12</v>
      </c>
      <c r="H643" t="s">
        <v>13</v>
      </c>
      <c r="I643" t="s">
        <v>1745</v>
      </c>
      <c r="J643" t="s">
        <v>1700</v>
      </c>
      <c r="K643" t="s">
        <v>1745</v>
      </c>
      <c r="L643">
        <v>600</v>
      </c>
      <c r="M643" t="s">
        <v>1746</v>
      </c>
      <c r="N643" t="s">
        <v>1747</v>
      </c>
      <c r="O643" t="str">
        <f t="shared" si="20"/>
        <v>março</v>
      </c>
      <c r="P643">
        <f>VLOOKUP(O643,Auxiliar!A:B,2,FALSE)</f>
        <v>3</v>
      </c>
      <c r="Q643">
        <f t="shared" ref="Q643:Q705" si="21">YEAR(J643)</f>
        <v>2025</v>
      </c>
    </row>
    <row r="644" spans="1:17" x14ac:dyDescent="0.3">
      <c r="A644" t="s">
        <v>1748</v>
      </c>
      <c r="B644" t="s">
        <v>34</v>
      </c>
      <c r="C644" s="3">
        <v>1970797762</v>
      </c>
      <c r="D644" t="str">
        <f>VLOOKUP(C644,Planilha4!$B$1:$C$147,2,0)</f>
        <v>Carlos Eduardo Caetano Pereira</v>
      </c>
      <c r="E644" t="s">
        <v>1749</v>
      </c>
      <c r="F644" t="s">
        <v>1225</v>
      </c>
      <c r="G644" t="s">
        <v>12</v>
      </c>
      <c r="H644" t="s">
        <v>13</v>
      </c>
      <c r="I644" t="s">
        <v>1745</v>
      </c>
      <c r="J644" t="s">
        <v>1700</v>
      </c>
      <c r="K644" t="s">
        <v>1745</v>
      </c>
      <c r="L644">
        <v>850</v>
      </c>
      <c r="M644" t="s">
        <v>1750</v>
      </c>
      <c r="N644" t="s">
        <v>1751</v>
      </c>
      <c r="O644" t="str">
        <f t="shared" si="20"/>
        <v>março</v>
      </c>
      <c r="P644">
        <f>VLOOKUP(O644,Auxiliar!A:B,2,FALSE)</f>
        <v>3</v>
      </c>
      <c r="Q644">
        <f t="shared" si="21"/>
        <v>2025</v>
      </c>
    </row>
    <row r="645" spans="1:17" x14ac:dyDescent="0.3">
      <c r="A645" t="s">
        <v>1753</v>
      </c>
      <c r="B645" t="s">
        <v>34</v>
      </c>
      <c r="C645" s="3">
        <v>1970797762</v>
      </c>
      <c r="D645" t="str">
        <f>VLOOKUP(C645,Planilha4!$B$1:$C$147,2,0)</f>
        <v>Carlos Eduardo Caetano Pereira</v>
      </c>
      <c r="E645" t="s">
        <v>1754</v>
      </c>
      <c r="F645" t="s">
        <v>1755</v>
      </c>
      <c r="G645" t="s">
        <v>12</v>
      </c>
      <c r="H645" t="s">
        <v>13</v>
      </c>
      <c r="I645" t="s">
        <v>1698</v>
      </c>
      <c r="J645" t="s">
        <v>1699</v>
      </c>
      <c r="K645" t="s">
        <v>1700</v>
      </c>
      <c r="L645">
        <v>672.5</v>
      </c>
      <c r="M645" t="s">
        <v>1756</v>
      </c>
      <c r="N645" t="s">
        <v>1757</v>
      </c>
      <c r="O645" t="str">
        <f t="shared" si="20"/>
        <v>março</v>
      </c>
      <c r="P645">
        <f>VLOOKUP(O645,Auxiliar!A:B,2,FALSE)</f>
        <v>3</v>
      </c>
      <c r="Q645">
        <f t="shared" si="21"/>
        <v>2025</v>
      </c>
    </row>
    <row r="646" spans="1:17" x14ac:dyDescent="0.3">
      <c r="A646" t="s">
        <v>1759</v>
      </c>
      <c r="B646" t="s">
        <v>34</v>
      </c>
      <c r="C646" s="3">
        <v>1970797762</v>
      </c>
      <c r="D646" t="str">
        <f>VLOOKUP(C646,Planilha4!$B$1:$C$147,2,0)</f>
        <v>Carlos Eduardo Caetano Pereira</v>
      </c>
      <c r="E646" t="s">
        <v>717</v>
      </c>
      <c r="F646" t="s">
        <v>104</v>
      </c>
      <c r="G646" t="s">
        <v>12</v>
      </c>
      <c r="H646" t="s">
        <v>13</v>
      </c>
      <c r="I646" t="s">
        <v>1700</v>
      </c>
      <c r="J646" t="s">
        <v>1700</v>
      </c>
      <c r="K646" t="s">
        <v>1745</v>
      </c>
      <c r="L646">
        <v>556.70000000000005</v>
      </c>
      <c r="M646" t="s">
        <v>51</v>
      </c>
      <c r="N646" t="s">
        <v>52</v>
      </c>
      <c r="O646" t="str">
        <f t="shared" si="20"/>
        <v>março</v>
      </c>
      <c r="P646">
        <f>VLOOKUP(O646,Auxiliar!A:B,2,FALSE)</f>
        <v>3</v>
      </c>
      <c r="Q646">
        <f t="shared" si="21"/>
        <v>2025</v>
      </c>
    </row>
    <row r="647" spans="1:17" x14ac:dyDescent="0.3">
      <c r="A647" t="s">
        <v>1760</v>
      </c>
      <c r="B647" t="s">
        <v>34</v>
      </c>
      <c r="C647" s="3">
        <v>1970797762</v>
      </c>
      <c r="D647" t="str">
        <f>VLOOKUP(C647,Planilha4!$B$1:$C$147,2,0)</f>
        <v>Carlos Eduardo Caetano Pereira</v>
      </c>
      <c r="E647" t="s">
        <v>1224</v>
      </c>
      <c r="F647" t="s">
        <v>1761</v>
      </c>
      <c r="G647" t="s">
        <v>12</v>
      </c>
      <c r="H647" t="s">
        <v>13</v>
      </c>
      <c r="I647" t="s">
        <v>1698</v>
      </c>
      <c r="J647" t="s">
        <v>1745</v>
      </c>
      <c r="K647" t="s">
        <v>1698</v>
      </c>
      <c r="L647">
        <v>750</v>
      </c>
      <c r="M647" t="s">
        <v>1762</v>
      </c>
      <c r="N647" t="s">
        <v>1763</v>
      </c>
      <c r="O647" t="str">
        <f t="shared" si="20"/>
        <v>março</v>
      </c>
      <c r="P647">
        <f>VLOOKUP(O647,Auxiliar!A:B,2,FALSE)</f>
        <v>3</v>
      </c>
      <c r="Q647">
        <f t="shared" si="21"/>
        <v>2025</v>
      </c>
    </row>
    <row r="648" spans="1:17" x14ac:dyDescent="0.3">
      <c r="A648" t="s">
        <v>1766</v>
      </c>
      <c r="B648" t="s">
        <v>34</v>
      </c>
      <c r="C648" s="3">
        <v>1970797762</v>
      </c>
      <c r="D648" t="str">
        <f>VLOOKUP(C648,Planilha4!$B$1:$C$147,2,0)</f>
        <v>Carlos Eduardo Caetano Pereira</v>
      </c>
      <c r="E648" t="s">
        <v>805</v>
      </c>
      <c r="F648" t="s">
        <v>1767</v>
      </c>
      <c r="G648" t="s">
        <v>12</v>
      </c>
      <c r="H648" t="s">
        <v>13</v>
      </c>
      <c r="I648" t="s">
        <v>1768</v>
      </c>
      <c r="J648" t="s">
        <v>1768</v>
      </c>
      <c r="K648" t="s">
        <v>1641</v>
      </c>
      <c r="L648">
        <v>890</v>
      </c>
      <c r="M648" t="s">
        <v>51</v>
      </c>
      <c r="N648" t="s">
        <v>52</v>
      </c>
      <c r="O648" t="str">
        <f t="shared" si="20"/>
        <v>fevereiro</v>
      </c>
      <c r="P648">
        <f>VLOOKUP(O648,Auxiliar!A:B,2,FALSE)</f>
        <v>2</v>
      </c>
      <c r="Q648">
        <f t="shared" si="21"/>
        <v>2025</v>
      </c>
    </row>
    <row r="649" spans="1:17" x14ac:dyDescent="0.3">
      <c r="A649" t="s">
        <v>1724</v>
      </c>
      <c r="B649" t="s">
        <v>34</v>
      </c>
      <c r="C649" s="3">
        <v>1970797762</v>
      </c>
      <c r="D649" t="str">
        <f>VLOOKUP(C649,Planilha4!$B$1:$C$147,2,0)</f>
        <v>Carlos Eduardo Caetano Pereira</v>
      </c>
      <c r="E649" t="s">
        <v>1725</v>
      </c>
      <c r="F649" t="s">
        <v>764</v>
      </c>
      <c r="G649" t="s">
        <v>12</v>
      </c>
      <c r="H649" t="s">
        <v>13</v>
      </c>
      <c r="I649" t="s">
        <v>1557</v>
      </c>
      <c r="J649" t="s">
        <v>1698</v>
      </c>
      <c r="K649" t="s">
        <v>1557</v>
      </c>
      <c r="L649">
        <v>370</v>
      </c>
      <c r="M649" t="s">
        <v>1764</v>
      </c>
      <c r="N649" t="s">
        <v>1765</v>
      </c>
      <c r="O649" t="str">
        <f t="shared" si="20"/>
        <v>março</v>
      </c>
      <c r="P649">
        <f>VLOOKUP(O649,Auxiliar!A:B,2,FALSE)</f>
        <v>3</v>
      </c>
      <c r="Q649">
        <f t="shared" si="21"/>
        <v>2025</v>
      </c>
    </row>
    <row r="650" spans="1:17" x14ac:dyDescent="0.3">
      <c r="A650" t="s">
        <v>1769</v>
      </c>
      <c r="B650" t="s">
        <v>34</v>
      </c>
      <c r="C650" s="3">
        <v>1970797762</v>
      </c>
      <c r="D650" t="str">
        <f>VLOOKUP(C650,Planilha4!$B$1:$C$147,2,0)</f>
        <v>Carlos Eduardo Caetano Pereira</v>
      </c>
      <c r="E650" t="s">
        <v>1441</v>
      </c>
      <c r="F650" t="s">
        <v>1770</v>
      </c>
      <c r="G650" t="s">
        <v>12</v>
      </c>
      <c r="H650" t="s">
        <v>13</v>
      </c>
      <c r="I650" t="s">
        <v>1698</v>
      </c>
      <c r="J650" t="s">
        <v>1745</v>
      </c>
      <c r="K650" t="s">
        <v>1698</v>
      </c>
      <c r="L650">
        <v>1470</v>
      </c>
      <c r="M650" t="s">
        <v>1771</v>
      </c>
      <c r="N650" t="s">
        <v>1772</v>
      </c>
      <c r="O650" t="str">
        <f t="shared" si="20"/>
        <v>março</v>
      </c>
      <c r="P650">
        <f>VLOOKUP(O650,Auxiliar!A:B,2,FALSE)</f>
        <v>3</v>
      </c>
      <c r="Q650">
        <f t="shared" si="21"/>
        <v>2025</v>
      </c>
    </row>
    <row r="651" spans="1:17" x14ac:dyDescent="0.3">
      <c r="A651" s="1"/>
      <c r="B651" s="1"/>
      <c r="C651" s="3"/>
      <c r="E651" s="1"/>
      <c r="F651" s="1"/>
      <c r="G651" s="1"/>
      <c r="H651" s="1"/>
      <c r="I651" s="1"/>
      <c r="L651" s="1"/>
      <c r="M651" s="1"/>
      <c r="N651" s="1"/>
    </row>
    <row r="652" spans="1:17" x14ac:dyDescent="0.3">
      <c r="A652" t="s">
        <v>1773</v>
      </c>
      <c r="B652" t="s">
        <v>34</v>
      </c>
      <c r="C652" s="3">
        <v>1970797762</v>
      </c>
      <c r="D652" t="str">
        <f>VLOOKUP(C652,Planilha4!$B$1:$C$147,2,0)</f>
        <v>Carlos Eduardo Caetano Pereira</v>
      </c>
      <c r="E652" t="s">
        <v>1774</v>
      </c>
      <c r="F652" t="s">
        <v>126</v>
      </c>
      <c r="G652" t="s">
        <v>12</v>
      </c>
      <c r="H652" t="s">
        <v>13</v>
      </c>
      <c r="I652" t="s">
        <v>1643</v>
      </c>
      <c r="J652" t="s">
        <v>1654</v>
      </c>
      <c r="K652" t="s">
        <v>1642</v>
      </c>
      <c r="L652">
        <v>740</v>
      </c>
      <c r="M652" t="s">
        <v>1775</v>
      </c>
      <c r="N652" t="s">
        <v>1776</v>
      </c>
      <c r="O652" t="str">
        <f t="shared" si="20"/>
        <v>fevereiro</v>
      </c>
      <c r="P652">
        <f>VLOOKUP(O652,Auxiliar!A:B,2,FALSE)</f>
        <v>2</v>
      </c>
      <c r="Q652">
        <f t="shared" si="21"/>
        <v>2025</v>
      </c>
    </row>
    <row r="653" spans="1:17" x14ac:dyDescent="0.3">
      <c r="A653" t="s">
        <v>1777</v>
      </c>
      <c r="B653" t="s">
        <v>34</v>
      </c>
      <c r="C653" s="3">
        <v>1970797762</v>
      </c>
      <c r="D653" t="str">
        <f>VLOOKUP(C653,Planilha4!$B$1:$C$147,2,0)</f>
        <v>Carlos Eduardo Caetano Pereira</v>
      </c>
      <c r="E653" t="s">
        <v>899</v>
      </c>
      <c r="F653" t="s">
        <v>1778</v>
      </c>
      <c r="G653" t="s">
        <v>12</v>
      </c>
      <c r="H653" t="s">
        <v>13</v>
      </c>
      <c r="I653" t="s">
        <v>1646</v>
      </c>
      <c r="J653" t="s">
        <v>1646</v>
      </c>
      <c r="K653" t="s">
        <v>1654</v>
      </c>
      <c r="L653">
        <v>1105.48</v>
      </c>
      <c r="M653" t="s">
        <v>51</v>
      </c>
      <c r="N653" t="s">
        <v>52</v>
      </c>
      <c r="O653" t="str">
        <f t="shared" si="20"/>
        <v>fevereiro</v>
      </c>
      <c r="P653">
        <f>VLOOKUP(O653,Auxiliar!A:B,2,FALSE)</f>
        <v>2</v>
      </c>
      <c r="Q653">
        <f t="shared" si="21"/>
        <v>2025</v>
      </c>
    </row>
    <row r="654" spans="1:17" x14ac:dyDescent="0.3">
      <c r="A654" t="s">
        <v>1779</v>
      </c>
      <c r="B654" t="s">
        <v>34</v>
      </c>
      <c r="C654" s="3">
        <v>1970797762</v>
      </c>
      <c r="D654" t="str">
        <f>VLOOKUP(C654,Planilha4!$B$1:$C$147,2,0)</f>
        <v>Carlos Eduardo Caetano Pereira</v>
      </c>
      <c r="E654" t="s">
        <v>1780</v>
      </c>
      <c r="F654" t="s">
        <v>521</v>
      </c>
      <c r="G654" t="s">
        <v>12</v>
      </c>
      <c r="H654" t="s">
        <v>13</v>
      </c>
      <c r="I654" t="s">
        <v>1649</v>
      </c>
      <c r="J654" t="s">
        <v>1649</v>
      </c>
      <c r="K654" t="s">
        <v>1781</v>
      </c>
      <c r="L654">
        <v>340</v>
      </c>
      <c r="M654" t="s">
        <v>1782</v>
      </c>
      <c r="N654" t="s">
        <v>1783</v>
      </c>
      <c r="O654" t="str">
        <f t="shared" si="20"/>
        <v>fevereiro</v>
      </c>
      <c r="P654">
        <f>VLOOKUP(O654,Auxiliar!A:B,2,FALSE)</f>
        <v>2</v>
      </c>
      <c r="Q654">
        <f t="shared" si="21"/>
        <v>2025</v>
      </c>
    </row>
    <row r="655" spans="1:17" x14ac:dyDescent="0.3">
      <c r="A655" t="s">
        <v>1784</v>
      </c>
      <c r="B655" t="s">
        <v>34</v>
      </c>
      <c r="C655" s="3">
        <v>1970797762</v>
      </c>
      <c r="D655" t="str">
        <f>VLOOKUP(C655,Planilha4!$B$1:$C$147,2,0)</f>
        <v>Carlos Eduardo Caetano Pereira</v>
      </c>
      <c r="E655" t="s">
        <v>1785</v>
      </c>
      <c r="F655" t="s">
        <v>84</v>
      </c>
      <c r="G655" t="s">
        <v>12</v>
      </c>
      <c r="H655" t="s">
        <v>13</v>
      </c>
      <c r="I655" t="s">
        <v>1651</v>
      </c>
      <c r="J655" t="s">
        <v>1650</v>
      </c>
      <c r="K655" t="s">
        <v>1651</v>
      </c>
      <c r="L655">
        <v>200</v>
      </c>
      <c r="M655" t="s">
        <v>1786</v>
      </c>
      <c r="N655" t="s">
        <v>1787</v>
      </c>
      <c r="O655" t="str">
        <f t="shared" si="20"/>
        <v>fevereiro</v>
      </c>
      <c r="P655">
        <f>VLOOKUP(O655,Auxiliar!A:B,2,FALSE)</f>
        <v>2</v>
      </c>
      <c r="Q655">
        <f t="shared" si="21"/>
        <v>2025</v>
      </c>
    </row>
    <row r="656" spans="1:17" x14ac:dyDescent="0.3">
      <c r="A656" s="1"/>
      <c r="B656" s="1"/>
      <c r="C656" s="3"/>
      <c r="E656" s="1"/>
      <c r="F656" s="1"/>
      <c r="G656" s="1"/>
      <c r="H656" s="1"/>
      <c r="I656" s="1"/>
      <c r="L656" s="1"/>
      <c r="M656" s="1"/>
      <c r="N656" s="1"/>
    </row>
    <row r="657" spans="1:17" x14ac:dyDescent="0.3">
      <c r="A657" s="1"/>
      <c r="B657" s="1"/>
      <c r="C657" s="3"/>
      <c r="E657" s="1"/>
      <c r="F657" s="1"/>
      <c r="G657" s="1"/>
      <c r="H657" s="1"/>
      <c r="I657" s="1"/>
      <c r="L657" s="1"/>
      <c r="M657" s="1"/>
      <c r="N657" s="1"/>
    </row>
    <row r="658" spans="1:17" x14ac:dyDescent="0.3">
      <c r="A658" s="1"/>
      <c r="B658" s="1"/>
      <c r="C658" s="3"/>
      <c r="E658" s="1"/>
      <c r="F658" s="1"/>
      <c r="G658" s="1"/>
      <c r="H658" s="1"/>
      <c r="I658" s="1"/>
      <c r="L658" s="1"/>
      <c r="M658" s="1"/>
      <c r="N658" s="1"/>
    </row>
    <row r="659" spans="1:17" x14ac:dyDescent="0.3">
      <c r="A659" t="s">
        <v>1644</v>
      </c>
      <c r="B659" t="s">
        <v>34</v>
      </c>
      <c r="C659" s="3">
        <v>1970797762</v>
      </c>
      <c r="D659" t="str">
        <f>VLOOKUP(C659,Planilha4!$B$1:$C$147,2,0)</f>
        <v>Carlos Eduardo Caetano Pereira</v>
      </c>
      <c r="E659" t="s">
        <v>1645</v>
      </c>
      <c r="F659" t="s">
        <v>948</v>
      </c>
      <c r="G659" t="s">
        <v>12</v>
      </c>
      <c r="H659" t="s">
        <v>13</v>
      </c>
      <c r="I659" t="s">
        <v>1649</v>
      </c>
      <c r="J659" t="s">
        <v>1650</v>
      </c>
      <c r="K659" t="s">
        <v>1651</v>
      </c>
      <c r="L659">
        <v>950</v>
      </c>
      <c r="M659" t="s">
        <v>1647</v>
      </c>
      <c r="N659" t="s">
        <v>1648</v>
      </c>
      <c r="O659" t="str">
        <f t="shared" si="20"/>
        <v>fevereiro</v>
      </c>
      <c r="P659">
        <f>VLOOKUP(O659,Auxiliar!A:B,2,FALSE)</f>
        <v>2</v>
      </c>
      <c r="Q659">
        <f t="shared" si="21"/>
        <v>2025</v>
      </c>
    </row>
    <row r="660" spans="1:17" x14ac:dyDescent="0.3">
      <c r="A660" t="s">
        <v>1796</v>
      </c>
      <c r="B660" t="s">
        <v>34</v>
      </c>
      <c r="C660" s="3">
        <v>1970797762</v>
      </c>
      <c r="D660" t="str">
        <f>VLOOKUP(C660,Planilha4!$B$1:$C$147,2,0)</f>
        <v>Carlos Eduardo Caetano Pereira</v>
      </c>
      <c r="E660" t="s">
        <v>1797</v>
      </c>
      <c r="F660" t="s">
        <v>969</v>
      </c>
      <c r="G660" t="s">
        <v>12</v>
      </c>
      <c r="H660" t="s">
        <v>13</v>
      </c>
      <c r="I660" t="s">
        <v>1650</v>
      </c>
      <c r="J660" t="s">
        <v>1650</v>
      </c>
      <c r="K660" t="s">
        <v>1651</v>
      </c>
      <c r="L660">
        <v>237.5</v>
      </c>
      <c r="M660" t="s">
        <v>1798</v>
      </c>
      <c r="N660" t="s">
        <v>1799</v>
      </c>
      <c r="O660" t="str">
        <f t="shared" si="20"/>
        <v>fevereiro</v>
      </c>
      <c r="P660">
        <f>VLOOKUP(O660,Auxiliar!A:B,2,FALSE)</f>
        <v>2</v>
      </c>
      <c r="Q660">
        <f t="shared" si="21"/>
        <v>2025</v>
      </c>
    </row>
    <row r="661" spans="1:17" x14ac:dyDescent="0.3">
      <c r="A661" t="s">
        <v>1792</v>
      </c>
      <c r="B661" t="s">
        <v>34</v>
      </c>
      <c r="C661" s="3">
        <v>1970797762</v>
      </c>
      <c r="D661" t="str">
        <f>VLOOKUP(C661,Planilha4!$B$1:$C$147,2,0)</f>
        <v>Carlos Eduardo Caetano Pereira</v>
      </c>
      <c r="E661" t="s">
        <v>1793</v>
      </c>
      <c r="F661" t="s">
        <v>1794</v>
      </c>
      <c r="G661" t="s">
        <v>12</v>
      </c>
      <c r="H661" t="s">
        <v>13</v>
      </c>
      <c r="I661" t="s">
        <v>1499</v>
      </c>
      <c r="J661" t="s">
        <v>1800</v>
      </c>
      <c r="K661" t="s">
        <v>1499</v>
      </c>
      <c r="L661">
        <v>730</v>
      </c>
      <c r="M661" t="s">
        <v>1801</v>
      </c>
      <c r="N661" t="s">
        <v>1802</v>
      </c>
      <c r="O661" t="str">
        <f t="shared" si="20"/>
        <v>março</v>
      </c>
      <c r="P661">
        <f>VLOOKUP(O661,Auxiliar!A:B,2,FALSE)</f>
        <v>3</v>
      </c>
      <c r="Q661">
        <f t="shared" si="21"/>
        <v>2025</v>
      </c>
    </row>
    <row r="662" spans="1:17" x14ac:dyDescent="0.3">
      <c r="A662" t="s">
        <v>1788</v>
      </c>
      <c r="B662" t="s">
        <v>34</v>
      </c>
      <c r="C662" s="3">
        <v>1970797762</v>
      </c>
      <c r="D662" t="str">
        <f>VLOOKUP(C662,Planilha4!$B$1:$C$147,2,0)</f>
        <v>Carlos Eduardo Caetano Pereira</v>
      </c>
      <c r="E662" t="s">
        <v>1789</v>
      </c>
      <c r="F662" t="s">
        <v>694</v>
      </c>
      <c r="G662" t="s">
        <v>12</v>
      </c>
      <c r="H662" t="s">
        <v>13</v>
      </c>
      <c r="I662" t="s">
        <v>1500</v>
      </c>
      <c r="J662" t="s">
        <v>1500</v>
      </c>
      <c r="K662" t="s">
        <v>1501</v>
      </c>
      <c r="L662">
        <v>300</v>
      </c>
      <c r="M662" t="s">
        <v>1790</v>
      </c>
      <c r="N662" t="s">
        <v>1791</v>
      </c>
      <c r="O662" t="str">
        <f t="shared" si="20"/>
        <v>fevereiro</v>
      </c>
      <c r="P662">
        <f>VLOOKUP(O662,Auxiliar!A:B,2,FALSE)</f>
        <v>2</v>
      </c>
      <c r="Q662">
        <f t="shared" si="21"/>
        <v>2025</v>
      </c>
    </row>
    <row r="663" spans="1:17" x14ac:dyDescent="0.3">
      <c r="A663" t="s">
        <v>1803</v>
      </c>
      <c r="B663" t="s">
        <v>34</v>
      </c>
      <c r="C663" s="3">
        <v>1970797762</v>
      </c>
      <c r="D663" t="str">
        <f>VLOOKUP(C663,Planilha4!$B$1:$C$147,2,0)</f>
        <v>Carlos Eduardo Caetano Pereira</v>
      </c>
      <c r="E663" t="s">
        <v>1804</v>
      </c>
      <c r="F663" t="s">
        <v>1805</v>
      </c>
      <c r="G663" t="s">
        <v>12</v>
      </c>
      <c r="H663" t="s">
        <v>13</v>
      </c>
      <c r="I663" t="s">
        <v>1500</v>
      </c>
      <c r="J663" t="s">
        <v>1806</v>
      </c>
      <c r="K663" t="s">
        <v>1795</v>
      </c>
      <c r="L663">
        <v>333.45</v>
      </c>
      <c r="M663" t="s">
        <v>1807</v>
      </c>
      <c r="N663" t="s">
        <v>1808</v>
      </c>
      <c r="O663" t="str">
        <f t="shared" si="20"/>
        <v>fevereiro</v>
      </c>
      <c r="P663">
        <f>VLOOKUP(O663,Auxiliar!A:B,2,FALSE)</f>
        <v>2</v>
      </c>
      <c r="Q663">
        <f t="shared" si="21"/>
        <v>2025</v>
      </c>
    </row>
    <row r="664" spans="1:17" x14ac:dyDescent="0.3">
      <c r="A664" t="s">
        <v>195</v>
      </c>
      <c r="B664" t="s">
        <v>201</v>
      </c>
      <c r="C664" s="3">
        <v>2042747700</v>
      </c>
      <c r="D664" t="str">
        <f>VLOOKUP(C664,Planilha4!$B$1:$C$147,2,0)</f>
        <v>Henrique Ferreira Ribeiro</v>
      </c>
      <c r="E664" t="s">
        <v>197</v>
      </c>
      <c r="F664" t="s">
        <v>198</v>
      </c>
      <c r="G664" t="s">
        <v>12</v>
      </c>
      <c r="H664" t="s">
        <v>13</v>
      </c>
      <c r="I664" t="s">
        <v>50</v>
      </c>
      <c r="J664" t="s">
        <v>49</v>
      </c>
      <c r="K664" t="s">
        <v>50</v>
      </c>
      <c r="L664">
        <v>3000</v>
      </c>
      <c r="M664" t="s">
        <v>199</v>
      </c>
      <c r="N664" t="s">
        <v>200</v>
      </c>
      <c r="O664" t="str">
        <f t="shared" si="20"/>
        <v>novembro</v>
      </c>
      <c r="P664">
        <f>VLOOKUP(O664,Auxiliar!A:B,2,FALSE)</f>
        <v>11</v>
      </c>
      <c r="Q664">
        <f t="shared" si="21"/>
        <v>2024</v>
      </c>
    </row>
    <row r="665" spans="1:17" x14ac:dyDescent="0.3">
      <c r="A665" s="1"/>
      <c r="B665" s="1"/>
      <c r="C665" s="3"/>
      <c r="E665" s="1"/>
      <c r="F665" s="1"/>
      <c r="G665" s="1"/>
      <c r="H665" s="1"/>
      <c r="I665" s="1"/>
      <c r="L665" s="1"/>
      <c r="M665" s="1"/>
      <c r="N665" s="1"/>
    </row>
    <row r="666" spans="1:17" x14ac:dyDescent="0.3">
      <c r="A666" t="s">
        <v>1391</v>
      </c>
      <c r="B666" t="s">
        <v>201</v>
      </c>
      <c r="C666" s="3">
        <v>2042747700</v>
      </c>
      <c r="D666" t="str">
        <f>VLOOKUP(C666,Planilha4!$B$1:$C$147,2,0)</f>
        <v>Henrique Ferreira Ribeiro</v>
      </c>
      <c r="E666" t="s">
        <v>754</v>
      </c>
      <c r="F666" t="s">
        <v>1392</v>
      </c>
      <c r="G666" t="s">
        <v>12</v>
      </c>
      <c r="H666" t="s">
        <v>13</v>
      </c>
      <c r="I666" t="s">
        <v>1388</v>
      </c>
      <c r="J666" t="s">
        <v>1388</v>
      </c>
      <c r="K666" t="s">
        <v>1395</v>
      </c>
      <c r="L666">
        <v>1500</v>
      </c>
      <c r="M666" t="s">
        <v>1393</v>
      </c>
      <c r="N666" t="s">
        <v>1394</v>
      </c>
      <c r="O666" t="str">
        <f t="shared" si="20"/>
        <v>setembro</v>
      </c>
      <c r="P666">
        <f>VLOOKUP(O666,Auxiliar!A:B,2,FALSE)</f>
        <v>9</v>
      </c>
      <c r="Q666">
        <f t="shared" si="21"/>
        <v>2024</v>
      </c>
    </row>
    <row r="667" spans="1:17" x14ac:dyDescent="0.3">
      <c r="A667" t="s">
        <v>1391</v>
      </c>
      <c r="B667" t="s">
        <v>201</v>
      </c>
      <c r="C667" s="3">
        <v>2042747700</v>
      </c>
      <c r="D667" t="str">
        <f>VLOOKUP(C667,Planilha4!$B$1:$C$147,2,0)</f>
        <v>Henrique Ferreira Ribeiro</v>
      </c>
      <c r="E667" t="s">
        <v>754</v>
      </c>
      <c r="F667" t="s">
        <v>1392</v>
      </c>
      <c r="G667" t="s">
        <v>12</v>
      </c>
      <c r="H667" t="s">
        <v>13</v>
      </c>
      <c r="I667" t="s">
        <v>1173</v>
      </c>
      <c r="J667" t="s">
        <v>1173</v>
      </c>
      <c r="K667" t="s">
        <v>1489</v>
      </c>
      <c r="L667">
        <v>1500</v>
      </c>
      <c r="M667" t="s">
        <v>1393</v>
      </c>
      <c r="N667" t="s">
        <v>1394</v>
      </c>
      <c r="O667" t="str">
        <f t="shared" si="20"/>
        <v>dezembro</v>
      </c>
      <c r="P667">
        <f>VLOOKUP(O667,Auxiliar!A:B,2,FALSE)</f>
        <v>12</v>
      </c>
      <c r="Q667">
        <f t="shared" si="21"/>
        <v>2024</v>
      </c>
    </row>
    <row r="668" spans="1:17" x14ac:dyDescent="0.3">
      <c r="A668" t="s">
        <v>551</v>
      </c>
      <c r="B668" t="s">
        <v>552</v>
      </c>
      <c r="C668" s="3">
        <v>2221827767</v>
      </c>
      <c r="D668" t="str">
        <f>VLOOKUP(C668,Planilha4!$B$1:$C$147,2,0)</f>
        <v>Luiz Fernando Marchon Barros</v>
      </c>
      <c r="E668" t="s">
        <v>432</v>
      </c>
      <c r="F668" t="s">
        <v>553</v>
      </c>
      <c r="G668" t="s">
        <v>85</v>
      </c>
      <c r="H668" t="s">
        <v>13</v>
      </c>
      <c r="I668" t="s">
        <v>554</v>
      </c>
      <c r="J668" t="s">
        <v>62</v>
      </c>
      <c r="K668" t="s">
        <v>63</v>
      </c>
      <c r="L668">
        <v>2000</v>
      </c>
      <c r="M668" t="s">
        <v>555</v>
      </c>
      <c r="N668" t="s">
        <v>556</v>
      </c>
      <c r="O668" t="str">
        <f t="shared" si="20"/>
        <v>novembro</v>
      </c>
      <c r="P668">
        <f>VLOOKUP(O668,Auxiliar!A:B,2,FALSE)</f>
        <v>11</v>
      </c>
      <c r="Q668">
        <f t="shared" si="21"/>
        <v>2024</v>
      </c>
    </row>
    <row r="669" spans="1:17" x14ac:dyDescent="0.3">
      <c r="A669" t="s">
        <v>551</v>
      </c>
      <c r="B669" t="s">
        <v>552</v>
      </c>
      <c r="C669" s="3">
        <v>2221827767</v>
      </c>
      <c r="D669" t="str">
        <f>VLOOKUP(C669,Planilha4!$B$1:$C$147,2,0)</f>
        <v>Luiz Fernando Marchon Barros</v>
      </c>
      <c r="E669" t="s">
        <v>432</v>
      </c>
      <c r="F669" t="s">
        <v>553</v>
      </c>
      <c r="G669" t="s">
        <v>85</v>
      </c>
      <c r="H669" t="s">
        <v>13</v>
      </c>
      <c r="I669" t="s">
        <v>554</v>
      </c>
      <c r="J669" t="s">
        <v>62</v>
      </c>
      <c r="K669" t="s">
        <v>63</v>
      </c>
      <c r="L669">
        <v>2000</v>
      </c>
      <c r="M669" t="s">
        <v>555</v>
      </c>
      <c r="N669" t="s">
        <v>556</v>
      </c>
      <c r="O669" t="str">
        <f t="shared" si="20"/>
        <v>novembro</v>
      </c>
      <c r="P669">
        <f>VLOOKUP(O669,Auxiliar!A:B,2,FALSE)</f>
        <v>11</v>
      </c>
      <c r="Q669">
        <f t="shared" si="21"/>
        <v>2024</v>
      </c>
    </row>
    <row r="670" spans="1:17" x14ac:dyDescent="0.3">
      <c r="A670" t="s">
        <v>1068</v>
      </c>
      <c r="B670" t="s">
        <v>552</v>
      </c>
      <c r="C670" s="3">
        <v>2221827767</v>
      </c>
      <c r="D670" t="str">
        <f>VLOOKUP(C670,Planilha4!$B$1:$C$147,2,0)</f>
        <v>Luiz Fernando Marchon Barros</v>
      </c>
      <c r="E670" t="s">
        <v>665</v>
      </c>
      <c r="F670" t="s">
        <v>1069</v>
      </c>
      <c r="G670" t="s">
        <v>12</v>
      </c>
      <c r="H670" t="s">
        <v>13</v>
      </c>
      <c r="I670" t="s">
        <v>1006</v>
      </c>
      <c r="J670" t="s">
        <v>1006</v>
      </c>
      <c r="K670" t="s">
        <v>1070</v>
      </c>
      <c r="L670">
        <v>9241.76</v>
      </c>
      <c r="M670" t="s">
        <v>51</v>
      </c>
      <c r="N670" t="s">
        <v>52</v>
      </c>
      <c r="O670" t="str">
        <f t="shared" si="20"/>
        <v>outubro</v>
      </c>
      <c r="P670">
        <f>VLOOKUP(O670,Auxiliar!A:B,2,FALSE)</f>
        <v>10</v>
      </c>
      <c r="Q670">
        <f t="shared" si="21"/>
        <v>2024</v>
      </c>
    </row>
    <row r="671" spans="1:17" x14ac:dyDescent="0.3">
      <c r="A671" t="s">
        <v>1299</v>
      </c>
      <c r="B671" t="s">
        <v>552</v>
      </c>
      <c r="C671" s="3">
        <v>2221827767</v>
      </c>
      <c r="D671" t="str">
        <f>VLOOKUP(C671,Planilha4!$B$1:$C$147,2,0)</f>
        <v>Luiz Fernando Marchon Barros</v>
      </c>
      <c r="E671" t="s">
        <v>1300</v>
      </c>
      <c r="F671" t="s">
        <v>370</v>
      </c>
      <c r="G671" t="s">
        <v>12</v>
      </c>
      <c r="H671" t="s">
        <v>13</v>
      </c>
      <c r="I671" t="s">
        <v>1292</v>
      </c>
      <c r="J671" t="s">
        <v>1260</v>
      </c>
      <c r="K671" t="s">
        <v>1259</v>
      </c>
      <c r="L671">
        <v>3000</v>
      </c>
      <c r="M671" t="s">
        <v>1301</v>
      </c>
      <c r="N671" t="s">
        <v>1302</v>
      </c>
      <c r="O671" t="str">
        <f t="shared" si="20"/>
        <v>janeiro</v>
      </c>
      <c r="P671">
        <f>VLOOKUP(O671,Auxiliar!A:B,2,FALSE)</f>
        <v>1</v>
      </c>
      <c r="Q671">
        <f t="shared" si="21"/>
        <v>2025</v>
      </c>
    </row>
    <row r="672" spans="1:17" x14ac:dyDescent="0.3">
      <c r="A672" t="s">
        <v>166</v>
      </c>
      <c r="B672" t="s">
        <v>167</v>
      </c>
      <c r="C672" s="3">
        <v>2345073730</v>
      </c>
      <c r="D672" t="str">
        <f>VLOOKUP(C672,Planilha4!$B$1:$C$147,2,0)</f>
        <v>Renata Emerick Pereira</v>
      </c>
      <c r="E672" t="s">
        <v>168</v>
      </c>
      <c r="F672" t="s">
        <v>169</v>
      </c>
      <c r="G672" t="s">
        <v>85</v>
      </c>
      <c r="H672" t="s">
        <v>13</v>
      </c>
      <c r="I672" t="s">
        <v>170</v>
      </c>
      <c r="J672" t="s">
        <v>171</v>
      </c>
      <c r="K672" t="s">
        <v>172</v>
      </c>
      <c r="L672">
        <v>6000</v>
      </c>
      <c r="M672" t="s">
        <v>173</v>
      </c>
      <c r="N672" t="s">
        <v>174</v>
      </c>
      <c r="O672" t="str">
        <f t="shared" si="20"/>
        <v>abril</v>
      </c>
      <c r="P672">
        <f>VLOOKUP(O672,Auxiliar!A:B,2,FALSE)</f>
        <v>4</v>
      </c>
      <c r="Q672">
        <f t="shared" si="21"/>
        <v>2024</v>
      </c>
    </row>
    <row r="673" spans="1:17" x14ac:dyDescent="0.3">
      <c r="A673" t="s">
        <v>326</v>
      </c>
      <c r="B673" t="s">
        <v>167</v>
      </c>
      <c r="C673" s="3">
        <v>2345073730</v>
      </c>
      <c r="D673" t="str">
        <f>VLOOKUP(C673,Planilha4!$B$1:$C$147,2,0)</f>
        <v>Renata Emerick Pereira</v>
      </c>
      <c r="E673" t="s">
        <v>327</v>
      </c>
      <c r="F673" t="s">
        <v>89</v>
      </c>
      <c r="G673" t="s">
        <v>85</v>
      </c>
      <c r="H673" t="s">
        <v>13</v>
      </c>
      <c r="I673" t="s">
        <v>316</v>
      </c>
      <c r="J673" t="s">
        <v>316</v>
      </c>
      <c r="K673" t="s">
        <v>328</v>
      </c>
      <c r="L673">
        <v>6600</v>
      </c>
      <c r="M673" t="s">
        <v>329</v>
      </c>
      <c r="N673" t="s">
        <v>330</v>
      </c>
      <c r="O673" t="str">
        <f t="shared" si="20"/>
        <v>maio</v>
      </c>
      <c r="P673">
        <f>VLOOKUP(O673,Auxiliar!A:B,2,FALSE)</f>
        <v>5</v>
      </c>
      <c r="Q673">
        <f t="shared" si="21"/>
        <v>2024</v>
      </c>
    </row>
    <row r="674" spans="1:17" x14ac:dyDescent="0.3">
      <c r="A674" t="s">
        <v>605</v>
      </c>
      <c r="B674" t="s">
        <v>167</v>
      </c>
      <c r="C674" s="3">
        <v>2345073730</v>
      </c>
      <c r="D674" t="str">
        <f>VLOOKUP(C674,Planilha4!$B$1:$C$147,2,0)</f>
        <v>Renata Emerick Pereira</v>
      </c>
      <c r="E674" t="s">
        <v>432</v>
      </c>
      <c r="G674" t="s">
        <v>85</v>
      </c>
      <c r="H674" t="s">
        <v>13</v>
      </c>
      <c r="I674" t="s">
        <v>588</v>
      </c>
      <c r="J674" t="s">
        <v>576</v>
      </c>
      <c r="K674" t="s">
        <v>589</v>
      </c>
      <c r="L674">
        <v>1750</v>
      </c>
      <c r="M674" t="s">
        <v>606</v>
      </c>
      <c r="N674" t="s">
        <v>607</v>
      </c>
      <c r="O674" t="str">
        <f t="shared" si="20"/>
        <v>julho</v>
      </c>
      <c r="P674">
        <f>VLOOKUP(O674,Auxiliar!A:B,2,FALSE)</f>
        <v>7</v>
      </c>
      <c r="Q674">
        <f t="shared" si="21"/>
        <v>2024</v>
      </c>
    </row>
    <row r="675" spans="1:17" x14ac:dyDescent="0.3">
      <c r="A675" t="s">
        <v>698</v>
      </c>
      <c r="B675" t="s">
        <v>167</v>
      </c>
      <c r="C675" s="3">
        <v>2345073730</v>
      </c>
      <c r="D675" t="str">
        <f>VLOOKUP(C675,Planilha4!$B$1:$C$147,2,0)</f>
        <v>Renata Emerick Pereira</v>
      </c>
      <c r="E675" t="s">
        <v>699</v>
      </c>
      <c r="F675" t="s">
        <v>700</v>
      </c>
      <c r="G675" t="s">
        <v>12</v>
      </c>
      <c r="H675" t="s">
        <v>13</v>
      </c>
      <c r="I675" t="s">
        <v>673</v>
      </c>
      <c r="J675" t="s">
        <v>672</v>
      </c>
      <c r="K675" t="s">
        <v>673</v>
      </c>
      <c r="L675">
        <v>2400</v>
      </c>
      <c r="M675" t="s">
        <v>701</v>
      </c>
      <c r="N675" t="s">
        <v>702</v>
      </c>
      <c r="O675" t="str">
        <f t="shared" si="20"/>
        <v>julho</v>
      </c>
      <c r="P675">
        <f>VLOOKUP(O675,Auxiliar!A:B,2,FALSE)</f>
        <v>7</v>
      </c>
      <c r="Q675">
        <f t="shared" si="21"/>
        <v>2024</v>
      </c>
    </row>
    <row r="676" spans="1:17" x14ac:dyDescent="0.3">
      <c r="A676" t="s">
        <v>870</v>
      </c>
      <c r="B676" t="s">
        <v>167</v>
      </c>
      <c r="C676" s="3">
        <v>2345073730</v>
      </c>
      <c r="D676" t="str">
        <f>VLOOKUP(C676,Planilha4!$B$1:$C$147,2,0)</f>
        <v>Renata Emerick Pereira</v>
      </c>
      <c r="E676" t="s">
        <v>871</v>
      </c>
      <c r="F676" t="s">
        <v>872</v>
      </c>
      <c r="G676" t="s">
        <v>12</v>
      </c>
      <c r="H676" t="s">
        <v>13</v>
      </c>
      <c r="I676" t="s">
        <v>849</v>
      </c>
      <c r="J676" t="s">
        <v>869</v>
      </c>
      <c r="K676" t="s">
        <v>849</v>
      </c>
      <c r="L676">
        <v>3500</v>
      </c>
      <c r="M676" t="s">
        <v>873</v>
      </c>
      <c r="N676" t="s">
        <v>874</v>
      </c>
      <c r="O676" t="str">
        <f t="shared" si="20"/>
        <v>outubro</v>
      </c>
      <c r="P676">
        <f>VLOOKUP(O676,Auxiliar!A:B,2,FALSE)</f>
        <v>10</v>
      </c>
      <c r="Q676">
        <f t="shared" si="21"/>
        <v>2024</v>
      </c>
    </row>
    <row r="677" spans="1:17" x14ac:dyDescent="0.3">
      <c r="A677" t="s">
        <v>935</v>
      </c>
      <c r="B677" t="s">
        <v>167</v>
      </c>
      <c r="C677" s="3">
        <v>2345073730</v>
      </c>
      <c r="D677" t="str">
        <f>VLOOKUP(C677,Planilha4!$B$1:$C$147,2,0)</f>
        <v>Renata Emerick Pereira</v>
      </c>
      <c r="E677" t="s">
        <v>936</v>
      </c>
      <c r="F677" t="s">
        <v>937</v>
      </c>
      <c r="G677" t="s">
        <v>12</v>
      </c>
      <c r="H677" t="s">
        <v>13</v>
      </c>
      <c r="I677" t="s">
        <v>919</v>
      </c>
      <c r="J677" t="s">
        <v>919</v>
      </c>
      <c r="K677" t="s">
        <v>932</v>
      </c>
      <c r="L677">
        <v>3265</v>
      </c>
      <c r="M677" t="s">
        <v>938</v>
      </c>
      <c r="N677" t="s">
        <v>939</v>
      </c>
      <c r="O677" t="str">
        <f t="shared" si="20"/>
        <v>outubro</v>
      </c>
      <c r="P677">
        <f>VLOOKUP(O677,Auxiliar!A:B,2,FALSE)</f>
        <v>10</v>
      </c>
      <c r="Q677">
        <f t="shared" si="21"/>
        <v>2024</v>
      </c>
    </row>
    <row r="678" spans="1:17" x14ac:dyDescent="0.3">
      <c r="A678" t="s">
        <v>870</v>
      </c>
      <c r="B678" t="s">
        <v>167</v>
      </c>
      <c r="C678" s="3">
        <v>2345073730</v>
      </c>
      <c r="D678" t="str">
        <f>VLOOKUP(C678,Planilha4!$B$1:$C$147,2,0)</f>
        <v>Renata Emerick Pereira</v>
      </c>
      <c r="E678" t="s">
        <v>871</v>
      </c>
      <c r="F678" t="s">
        <v>872</v>
      </c>
      <c r="G678" t="s">
        <v>12</v>
      </c>
      <c r="H678" t="s">
        <v>13</v>
      </c>
      <c r="I678" t="s">
        <v>1140</v>
      </c>
      <c r="J678" t="s">
        <v>1141</v>
      </c>
      <c r="K678" t="s">
        <v>1158</v>
      </c>
      <c r="L678">
        <v>3500</v>
      </c>
      <c r="M678" t="s">
        <v>873</v>
      </c>
      <c r="N678" t="s">
        <v>874</v>
      </c>
      <c r="O678" t="str">
        <f t="shared" si="20"/>
        <v>dezembro</v>
      </c>
      <c r="P678">
        <f>VLOOKUP(O678,Auxiliar!A:B,2,FALSE)</f>
        <v>12</v>
      </c>
      <c r="Q678">
        <f t="shared" si="21"/>
        <v>2024</v>
      </c>
    </row>
    <row r="679" spans="1:17" x14ac:dyDescent="0.3">
      <c r="A679" t="s">
        <v>1242</v>
      </c>
      <c r="B679" t="s">
        <v>167</v>
      </c>
      <c r="C679" s="3">
        <v>2345073730</v>
      </c>
      <c r="D679" t="str">
        <f>VLOOKUP(C679,Planilha4!$B$1:$C$147,2,0)</f>
        <v>Renata Emerick Pereira</v>
      </c>
      <c r="E679" t="s">
        <v>327</v>
      </c>
      <c r="F679" t="s">
        <v>1243</v>
      </c>
      <c r="G679" t="s">
        <v>12</v>
      </c>
      <c r="H679" t="s">
        <v>13</v>
      </c>
      <c r="I679" t="s">
        <v>1226</v>
      </c>
      <c r="J679" t="s">
        <v>1227</v>
      </c>
      <c r="K679" t="s">
        <v>1226</v>
      </c>
      <c r="L679">
        <v>3500</v>
      </c>
      <c r="M679" t="s">
        <v>329</v>
      </c>
      <c r="N679" t="s">
        <v>1244</v>
      </c>
      <c r="O679" t="str">
        <f t="shared" si="20"/>
        <v>janeiro</v>
      </c>
      <c r="P679">
        <f>VLOOKUP(O679,Auxiliar!A:B,2,FALSE)</f>
        <v>1</v>
      </c>
      <c r="Q679">
        <f t="shared" si="21"/>
        <v>2025</v>
      </c>
    </row>
    <row r="680" spans="1:17" x14ac:dyDescent="0.3">
      <c r="A680" t="s">
        <v>1242</v>
      </c>
      <c r="B680" t="s">
        <v>167</v>
      </c>
      <c r="C680" s="3">
        <v>2345073730</v>
      </c>
      <c r="D680" t="str">
        <f>VLOOKUP(C680,Planilha4!$B$1:$C$147,2,0)</f>
        <v>Renata Emerick Pereira</v>
      </c>
      <c r="E680" t="s">
        <v>327</v>
      </c>
      <c r="F680" t="s">
        <v>1243</v>
      </c>
      <c r="G680" t="s">
        <v>12</v>
      </c>
      <c r="H680" t="s">
        <v>13</v>
      </c>
      <c r="I680" t="s">
        <v>1266</v>
      </c>
      <c r="J680" t="s">
        <v>1267</v>
      </c>
      <c r="K680" t="s">
        <v>1266</v>
      </c>
      <c r="L680">
        <v>3500</v>
      </c>
      <c r="M680" t="s">
        <v>329</v>
      </c>
      <c r="N680" t="s">
        <v>1244</v>
      </c>
      <c r="O680" t="str">
        <f t="shared" si="20"/>
        <v>janeiro</v>
      </c>
      <c r="P680">
        <f>VLOOKUP(O680,Auxiliar!A:B,2,FALSE)</f>
        <v>1</v>
      </c>
      <c r="Q680">
        <f t="shared" si="21"/>
        <v>2025</v>
      </c>
    </row>
    <row r="681" spans="1:17" x14ac:dyDescent="0.3">
      <c r="A681" t="s">
        <v>1333</v>
      </c>
      <c r="B681" t="s">
        <v>167</v>
      </c>
      <c r="C681" s="3">
        <v>2345073730</v>
      </c>
      <c r="D681" t="str">
        <f>VLOOKUP(C681,Planilha4!$B$1:$C$147,2,0)</f>
        <v>Renata Emerick Pereira</v>
      </c>
      <c r="E681" t="s">
        <v>1334</v>
      </c>
      <c r="F681" t="s">
        <v>264</v>
      </c>
      <c r="G681" t="s">
        <v>12</v>
      </c>
      <c r="H681" t="s">
        <v>13</v>
      </c>
      <c r="I681" t="s">
        <v>1335</v>
      </c>
      <c r="J681" t="s">
        <v>1335</v>
      </c>
      <c r="K681" t="s">
        <v>1336</v>
      </c>
      <c r="L681">
        <v>2250</v>
      </c>
      <c r="M681" t="s">
        <v>1337</v>
      </c>
      <c r="N681" t="s">
        <v>1338</v>
      </c>
      <c r="O681" t="str">
        <f t="shared" si="20"/>
        <v>agosto</v>
      </c>
      <c r="P681">
        <f>VLOOKUP(O681,Auxiliar!A:B,2,FALSE)</f>
        <v>8</v>
      </c>
      <c r="Q681">
        <f t="shared" si="21"/>
        <v>2024</v>
      </c>
    </row>
    <row r="682" spans="1:17" x14ac:dyDescent="0.3">
      <c r="A682" t="s">
        <v>1340</v>
      </c>
      <c r="B682" t="s">
        <v>167</v>
      </c>
      <c r="C682" s="3">
        <v>2345073730</v>
      </c>
      <c r="D682" t="str">
        <f>VLOOKUP(C682,Planilha4!$B$1:$C$147,2,0)</f>
        <v>Renata Emerick Pereira</v>
      </c>
      <c r="E682" t="s">
        <v>1341</v>
      </c>
      <c r="F682" t="s">
        <v>1342</v>
      </c>
      <c r="G682" t="s">
        <v>12</v>
      </c>
      <c r="H682" t="s">
        <v>13</v>
      </c>
      <c r="I682" t="s">
        <v>1326</v>
      </c>
      <c r="J682" t="s">
        <v>1326</v>
      </c>
      <c r="K682" t="s">
        <v>1335</v>
      </c>
      <c r="L682">
        <v>3000</v>
      </c>
      <c r="M682" t="s">
        <v>1343</v>
      </c>
      <c r="N682" t="s">
        <v>1344</v>
      </c>
      <c r="O682" t="str">
        <f t="shared" si="20"/>
        <v>agosto</v>
      </c>
      <c r="P682">
        <f>VLOOKUP(O682,Auxiliar!A:B,2,FALSE)</f>
        <v>8</v>
      </c>
      <c r="Q682">
        <f t="shared" si="21"/>
        <v>2024</v>
      </c>
    </row>
    <row r="683" spans="1:17" x14ac:dyDescent="0.3">
      <c r="A683" t="s">
        <v>59</v>
      </c>
      <c r="B683" t="s">
        <v>167</v>
      </c>
      <c r="C683" s="3">
        <v>2345073730</v>
      </c>
      <c r="D683" t="str">
        <f>VLOOKUP(C683,Planilha4!$B$1:$C$147,2,0)</f>
        <v>Renata Emerick Pereira</v>
      </c>
      <c r="E683" t="s">
        <v>60</v>
      </c>
      <c r="F683" t="s">
        <v>61</v>
      </c>
      <c r="G683" t="s">
        <v>12</v>
      </c>
      <c r="H683" t="s">
        <v>13</v>
      </c>
      <c r="I683" t="s">
        <v>62</v>
      </c>
      <c r="J683" t="s">
        <v>63</v>
      </c>
      <c r="K683" t="s">
        <v>64</v>
      </c>
      <c r="L683">
        <v>2150</v>
      </c>
      <c r="M683" t="s">
        <v>65</v>
      </c>
      <c r="N683" t="s">
        <v>66</v>
      </c>
      <c r="O683" t="str">
        <f t="shared" si="20"/>
        <v>novembro</v>
      </c>
      <c r="P683">
        <f>VLOOKUP(O683,Auxiliar!A:B,2,FALSE)</f>
        <v>11</v>
      </c>
      <c r="Q683">
        <f t="shared" si="21"/>
        <v>2024</v>
      </c>
    </row>
    <row r="684" spans="1:17" x14ac:dyDescent="0.3">
      <c r="A684" t="s">
        <v>1401</v>
      </c>
      <c r="B684" t="s">
        <v>167</v>
      </c>
      <c r="C684" s="3">
        <v>2345073730</v>
      </c>
      <c r="D684" t="str">
        <f>VLOOKUP(C684,Planilha4!$B$1:$C$147,2,0)</f>
        <v>Renata Emerick Pereira</v>
      </c>
      <c r="E684" t="s">
        <v>1202</v>
      </c>
      <c r="G684" t="s">
        <v>1202</v>
      </c>
      <c r="H684" t="s">
        <v>13</v>
      </c>
      <c r="I684" t="s">
        <v>1259</v>
      </c>
      <c r="J684" t="s">
        <v>1260</v>
      </c>
      <c r="K684" t="s">
        <v>1259</v>
      </c>
      <c r="L684">
        <v>427.6</v>
      </c>
      <c r="M684" t="s">
        <v>51</v>
      </c>
      <c r="N684" t="s">
        <v>52</v>
      </c>
      <c r="O684" t="str">
        <f t="shared" si="20"/>
        <v>janeiro</v>
      </c>
      <c r="P684">
        <f>VLOOKUP(O684,Auxiliar!A:B,2,FALSE)</f>
        <v>1</v>
      </c>
      <c r="Q684">
        <f t="shared" si="21"/>
        <v>2025</v>
      </c>
    </row>
    <row r="685" spans="1:17" x14ac:dyDescent="0.3">
      <c r="A685" t="s">
        <v>1535</v>
      </c>
      <c r="B685" t="s">
        <v>167</v>
      </c>
      <c r="C685" s="3">
        <v>2345073730</v>
      </c>
      <c r="D685" t="str">
        <f>VLOOKUP(C685,Planilha4!$B$1:$C$147,2,0)</f>
        <v>Renata Emerick Pereira</v>
      </c>
      <c r="E685" t="s">
        <v>1536</v>
      </c>
      <c r="G685" t="s">
        <v>12</v>
      </c>
      <c r="H685" t="s">
        <v>13</v>
      </c>
      <c r="I685" t="s">
        <v>1506</v>
      </c>
      <c r="J685" t="s">
        <v>1537</v>
      </c>
      <c r="K685" t="s">
        <v>1506</v>
      </c>
      <c r="L685">
        <v>1600</v>
      </c>
      <c r="M685" t="s">
        <v>1538</v>
      </c>
      <c r="N685" t="s">
        <v>1539</v>
      </c>
      <c r="O685" t="str">
        <f t="shared" si="20"/>
        <v>março</v>
      </c>
      <c r="P685">
        <f>VLOOKUP(O685,Auxiliar!A:B,2,FALSE)</f>
        <v>3</v>
      </c>
      <c r="Q685">
        <f t="shared" si="21"/>
        <v>2025</v>
      </c>
    </row>
    <row r="686" spans="1:17" x14ac:dyDescent="0.3">
      <c r="A686" s="1"/>
      <c r="B686" s="1"/>
      <c r="C686" s="3"/>
      <c r="E686" s="1"/>
      <c r="F686" s="1"/>
      <c r="G686" s="1"/>
      <c r="H686" s="1"/>
      <c r="I686" s="1"/>
      <c r="L686" s="1"/>
      <c r="M686" s="1"/>
      <c r="N686" s="1"/>
    </row>
    <row r="687" spans="1:17" x14ac:dyDescent="0.3">
      <c r="A687" s="1"/>
      <c r="B687" s="1"/>
      <c r="C687" s="3"/>
      <c r="E687" s="1"/>
      <c r="F687" s="1"/>
      <c r="G687" s="1"/>
      <c r="H687" s="1"/>
      <c r="I687" s="1"/>
      <c r="L687" s="1"/>
      <c r="M687" s="1"/>
      <c r="N687" s="1"/>
    </row>
    <row r="688" spans="1:17" x14ac:dyDescent="0.3">
      <c r="A688" t="s">
        <v>1792</v>
      </c>
      <c r="B688" t="s">
        <v>167</v>
      </c>
      <c r="C688" s="3">
        <v>2345073730</v>
      </c>
      <c r="D688" t="str">
        <f>VLOOKUP(C688,Planilha4!$B$1:$C$147,2,0)</f>
        <v>Renata Emerick Pereira</v>
      </c>
      <c r="E688" t="s">
        <v>1793</v>
      </c>
      <c r="F688" t="s">
        <v>1794</v>
      </c>
      <c r="G688" t="s">
        <v>12</v>
      </c>
      <c r="H688" t="s">
        <v>13</v>
      </c>
      <c r="I688" t="s">
        <v>1499</v>
      </c>
      <c r="J688" t="s">
        <v>1800</v>
      </c>
      <c r="K688" t="s">
        <v>1499</v>
      </c>
      <c r="L688">
        <v>5840</v>
      </c>
      <c r="M688" t="s">
        <v>1801</v>
      </c>
      <c r="N688" t="s">
        <v>1802</v>
      </c>
      <c r="O688" t="str">
        <f t="shared" si="20"/>
        <v>março</v>
      </c>
      <c r="P688">
        <f>VLOOKUP(O688,Auxiliar!A:B,2,FALSE)</f>
        <v>3</v>
      </c>
      <c r="Q688">
        <f t="shared" si="21"/>
        <v>2025</v>
      </c>
    </row>
    <row r="689" spans="1:17" x14ac:dyDescent="0.3">
      <c r="A689" t="s">
        <v>243</v>
      </c>
      <c r="B689" t="s">
        <v>244</v>
      </c>
      <c r="C689" s="3">
        <v>2394887761</v>
      </c>
      <c r="D689" t="str">
        <f>VLOOKUP(C689,Planilha4!$B$1:$C$147,2,0)</f>
        <v>Antonia Florencia Ribeiro Do Nascimento</v>
      </c>
      <c r="E689" t="s">
        <v>245</v>
      </c>
      <c r="F689" t="s">
        <v>246</v>
      </c>
      <c r="G689" t="s">
        <v>85</v>
      </c>
      <c r="H689" t="s">
        <v>13</v>
      </c>
      <c r="I689" t="s">
        <v>247</v>
      </c>
      <c r="J689" t="s">
        <v>229</v>
      </c>
      <c r="K689" t="s">
        <v>248</v>
      </c>
      <c r="L689">
        <v>4920</v>
      </c>
      <c r="M689" t="s">
        <v>249</v>
      </c>
      <c r="N689" t="s">
        <v>250</v>
      </c>
      <c r="O689" t="str">
        <f t="shared" si="20"/>
        <v>maio</v>
      </c>
      <c r="P689">
        <f>VLOOKUP(O689,Auxiliar!A:B,2,FALSE)</f>
        <v>5</v>
      </c>
      <c r="Q689">
        <f t="shared" si="21"/>
        <v>2024</v>
      </c>
    </row>
    <row r="690" spans="1:17" x14ac:dyDescent="0.3">
      <c r="A690" t="s">
        <v>875</v>
      </c>
      <c r="B690" t="s">
        <v>244</v>
      </c>
      <c r="C690" s="3">
        <v>2394887761</v>
      </c>
      <c r="D690" t="str">
        <f>VLOOKUP(C690,Planilha4!$B$1:$C$147,2,0)</f>
        <v>Antonia Florencia Ribeiro Do Nascimento</v>
      </c>
      <c r="E690" t="s">
        <v>876</v>
      </c>
      <c r="F690" t="s">
        <v>877</v>
      </c>
      <c r="G690" t="s">
        <v>12</v>
      </c>
      <c r="H690" t="s">
        <v>13</v>
      </c>
      <c r="I690" t="s">
        <v>869</v>
      </c>
      <c r="J690" t="s">
        <v>869</v>
      </c>
      <c r="K690" t="s">
        <v>849</v>
      </c>
      <c r="L690">
        <v>3898.2</v>
      </c>
      <c r="M690" t="s">
        <v>51</v>
      </c>
      <c r="N690" t="s">
        <v>52</v>
      </c>
      <c r="O690" t="str">
        <f t="shared" si="20"/>
        <v>outubro</v>
      </c>
      <c r="P690">
        <f>VLOOKUP(O690,Auxiliar!A:B,2,FALSE)</f>
        <v>10</v>
      </c>
      <c r="Q690">
        <f t="shared" si="21"/>
        <v>2024</v>
      </c>
    </row>
    <row r="691" spans="1:17" x14ac:dyDescent="0.3">
      <c r="A691" t="s">
        <v>1052</v>
      </c>
      <c r="B691" t="s">
        <v>244</v>
      </c>
      <c r="C691" s="3">
        <v>2394887761</v>
      </c>
      <c r="D691" t="str">
        <f>VLOOKUP(C691,Planilha4!$B$1:$C$147,2,0)</f>
        <v>Antonia Florencia Ribeiro Do Nascimento</v>
      </c>
      <c r="E691" t="s">
        <v>717</v>
      </c>
      <c r="F691" t="s">
        <v>1053</v>
      </c>
      <c r="G691" t="s">
        <v>12</v>
      </c>
      <c r="H691" t="s">
        <v>13</v>
      </c>
      <c r="I691" t="s">
        <v>1008</v>
      </c>
      <c r="J691" t="s">
        <v>1008</v>
      </c>
      <c r="K691" t="s">
        <v>1006</v>
      </c>
      <c r="L691">
        <v>9113.6</v>
      </c>
      <c r="M691" t="s">
        <v>51</v>
      </c>
      <c r="N691" t="s">
        <v>52</v>
      </c>
      <c r="O691" t="str">
        <f t="shared" si="20"/>
        <v>outubro</v>
      </c>
      <c r="P691">
        <f>VLOOKUP(O691,Auxiliar!A:B,2,FALSE)</f>
        <v>10</v>
      </c>
      <c r="Q691">
        <f t="shared" si="21"/>
        <v>2024</v>
      </c>
    </row>
    <row r="692" spans="1:17" x14ac:dyDescent="0.3">
      <c r="A692" t="s">
        <v>1522</v>
      </c>
      <c r="B692" t="s">
        <v>244</v>
      </c>
      <c r="C692" s="3">
        <v>2394887761</v>
      </c>
      <c r="D692" t="str">
        <f>VLOOKUP(C692,Planilha4!$B$1:$C$147,2,0)</f>
        <v>Antonia Florencia Ribeiro Do Nascimento</v>
      </c>
      <c r="E692" t="s">
        <v>1523</v>
      </c>
      <c r="F692" t="s">
        <v>1524</v>
      </c>
      <c r="G692" t="s">
        <v>12</v>
      </c>
      <c r="H692" t="s">
        <v>13</v>
      </c>
      <c r="I692" t="s">
        <v>1519</v>
      </c>
      <c r="J692" t="s">
        <v>1512</v>
      </c>
      <c r="K692" t="s">
        <v>1519</v>
      </c>
      <c r="L692">
        <v>3000</v>
      </c>
      <c r="M692" t="s">
        <v>1525</v>
      </c>
      <c r="N692" t="s">
        <v>1526</v>
      </c>
      <c r="O692" t="str">
        <f t="shared" si="20"/>
        <v>março</v>
      </c>
      <c r="P692">
        <f>VLOOKUP(O692,Auxiliar!A:B,2,FALSE)</f>
        <v>3</v>
      </c>
      <c r="Q692">
        <f t="shared" si="21"/>
        <v>2025</v>
      </c>
    </row>
    <row r="693" spans="1:17" x14ac:dyDescent="0.3">
      <c r="A693" t="s">
        <v>18</v>
      </c>
      <c r="B693" t="s">
        <v>30</v>
      </c>
      <c r="C693" s="3">
        <v>2528422784</v>
      </c>
      <c r="D693" t="str">
        <f>VLOOKUP(C693,Planilha4!$B$1:$C$147,2,0)</f>
        <v>Roberta Raposo De Barros Falcão</v>
      </c>
      <c r="E693" t="s">
        <v>20</v>
      </c>
      <c r="F693" t="s">
        <v>21</v>
      </c>
      <c r="G693" t="s">
        <v>22</v>
      </c>
      <c r="H693" t="s">
        <v>13</v>
      </c>
      <c r="I693" t="s">
        <v>23</v>
      </c>
      <c r="J693" t="s">
        <v>24</v>
      </c>
      <c r="K693" t="s">
        <v>23</v>
      </c>
      <c r="L693">
        <v>1011.96</v>
      </c>
      <c r="M693" t="s">
        <v>25</v>
      </c>
      <c r="N693" t="s">
        <v>26</v>
      </c>
      <c r="O693" t="str">
        <f t="shared" si="20"/>
        <v>outubro</v>
      </c>
      <c r="P693">
        <f>VLOOKUP(O693,Auxiliar!A:B,2,FALSE)</f>
        <v>10</v>
      </c>
      <c r="Q693">
        <f t="shared" si="21"/>
        <v>2024</v>
      </c>
    </row>
    <row r="694" spans="1:17" x14ac:dyDescent="0.3">
      <c r="A694" t="s">
        <v>111</v>
      </c>
      <c r="B694" t="s">
        <v>30</v>
      </c>
      <c r="C694" s="3">
        <v>2528422784</v>
      </c>
      <c r="D694" t="str">
        <f>VLOOKUP(C694,Planilha4!$B$1:$C$147,2,0)</f>
        <v>Roberta Raposo De Barros Falcão</v>
      </c>
      <c r="E694" t="s">
        <v>112</v>
      </c>
      <c r="F694" t="s">
        <v>113</v>
      </c>
      <c r="G694" t="s">
        <v>85</v>
      </c>
      <c r="H694" t="s">
        <v>13</v>
      </c>
      <c r="I694" t="s">
        <v>105</v>
      </c>
      <c r="J694" t="s">
        <v>71</v>
      </c>
      <c r="K694" t="s">
        <v>114</v>
      </c>
      <c r="L694">
        <v>4800</v>
      </c>
      <c r="M694" t="s">
        <v>115</v>
      </c>
      <c r="N694" t="s">
        <v>116</v>
      </c>
      <c r="O694" t="str">
        <f t="shared" si="20"/>
        <v>março</v>
      </c>
      <c r="P694">
        <f>VLOOKUP(O694,Auxiliar!A:B,2,FALSE)</f>
        <v>3</v>
      </c>
      <c r="Q694">
        <f t="shared" si="21"/>
        <v>2024</v>
      </c>
    </row>
    <row r="695" spans="1:17" x14ac:dyDescent="0.3">
      <c r="A695" t="s">
        <v>284</v>
      </c>
      <c r="B695" t="s">
        <v>30</v>
      </c>
      <c r="C695" s="3">
        <v>2528422784</v>
      </c>
      <c r="D695" t="str">
        <f>VLOOKUP(C695,Planilha4!$B$1:$C$147,2,0)</f>
        <v>Roberta Raposo De Barros Falcão</v>
      </c>
      <c r="E695" t="s">
        <v>286</v>
      </c>
      <c r="F695" t="s">
        <v>287</v>
      </c>
      <c r="G695" t="s">
        <v>85</v>
      </c>
      <c r="H695" t="s">
        <v>13</v>
      </c>
      <c r="I695" t="s">
        <v>252</v>
      </c>
      <c r="J695" t="s">
        <v>229</v>
      </c>
      <c r="K695" t="s">
        <v>252</v>
      </c>
      <c r="L695">
        <v>3300</v>
      </c>
      <c r="M695" t="s">
        <v>288</v>
      </c>
      <c r="N695" t="s">
        <v>289</v>
      </c>
      <c r="O695" t="str">
        <f t="shared" si="20"/>
        <v>maio</v>
      </c>
      <c r="P695">
        <f>VLOOKUP(O695,Auxiliar!A:B,2,FALSE)</f>
        <v>5</v>
      </c>
      <c r="Q695">
        <f t="shared" si="21"/>
        <v>2024</v>
      </c>
    </row>
    <row r="696" spans="1:17" x14ac:dyDescent="0.3">
      <c r="A696" s="1"/>
      <c r="B696" s="1"/>
      <c r="C696" s="3"/>
      <c r="E696" s="1"/>
      <c r="F696" s="1"/>
      <c r="G696" s="1"/>
      <c r="H696" s="1"/>
      <c r="I696" s="1"/>
      <c r="L696" s="1"/>
      <c r="M696" s="1"/>
      <c r="N696" s="1"/>
    </row>
    <row r="697" spans="1:17" x14ac:dyDescent="0.3">
      <c r="A697" t="s">
        <v>853</v>
      </c>
      <c r="B697" t="s">
        <v>30</v>
      </c>
      <c r="C697" s="3">
        <v>2528422784</v>
      </c>
      <c r="D697" t="str">
        <f>VLOOKUP(C697,Planilha4!$B$1:$C$147,2,0)</f>
        <v>Roberta Raposo De Barros Falcão</v>
      </c>
      <c r="E697" t="s">
        <v>854</v>
      </c>
      <c r="F697" t="s">
        <v>740</v>
      </c>
      <c r="G697" t="s">
        <v>12</v>
      </c>
      <c r="H697" t="s">
        <v>13</v>
      </c>
      <c r="I697" t="s">
        <v>818</v>
      </c>
      <c r="J697" t="s">
        <v>818</v>
      </c>
      <c r="K697" t="s">
        <v>869</v>
      </c>
      <c r="L697">
        <v>6000</v>
      </c>
      <c r="M697" t="s">
        <v>288</v>
      </c>
      <c r="N697" t="s">
        <v>855</v>
      </c>
      <c r="O697" t="str">
        <f t="shared" si="20"/>
        <v>outubro</v>
      </c>
      <c r="P697">
        <f>VLOOKUP(O697,Auxiliar!A:B,2,FALSE)</f>
        <v>10</v>
      </c>
      <c r="Q697">
        <f t="shared" si="21"/>
        <v>2024</v>
      </c>
    </row>
    <row r="698" spans="1:17" x14ac:dyDescent="0.3">
      <c r="A698" t="s">
        <v>923</v>
      </c>
      <c r="B698" t="s">
        <v>30</v>
      </c>
      <c r="C698" s="3">
        <v>2528422784</v>
      </c>
      <c r="D698" t="str">
        <f>VLOOKUP(C698,Planilha4!$B$1:$C$147,2,0)</f>
        <v>Roberta Raposo De Barros Falcão</v>
      </c>
      <c r="E698" t="s">
        <v>924</v>
      </c>
      <c r="F698" t="s">
        <v>92</v>
      </c>
      <c r="G698" t="s">
        <v>12</v>
      </c>
      <c r="H698" t="s">
        <v>13</v>
      </c>
      <c r="I698" t="s">
        <v>920</v>
      </c>
      <c r="J698" t="s">
        <v>910</v>
      </c>
      <c r="K698" t="s">
        <v>920</v>
      </c>
      <c r="L698">
        <v>8300</v>
      </c>
      <c r="M698" t="s">
        <v>925</v>
      </c>
      <c r="N698" t="s">
        <v>926</v>
      </c>
      <c r="O698" t="str">
        <f t="shared" si="20"/>
        <v>outubro</v>
      </c>
      <c r="P698">
        <f>VLOOKUP(O698,Auxiliar!A:B,2,FALSE)</f>
        <v>10</v>
      </c>
      <c r="Q698">
        <f t="shared" si="21"/>
        <v>2024</v>
      </c>
    </row>
    <row r="699" spans="1:17" x14ac:dyDescent="0.3">
      <c r="A699" t="s">
        <v>991</v>
      </c>
      <c r="B699" t="s">
        <v>30</v>
      </c>
      <c r="C699" s="3">
        <v>2528422784</v>
      </c>
      <c r="D699" t="str">
        <f>VLOOKUP(C699,Planilha4!$B$1:$C$147,2,0)</f>
        <v>Roberta Raposo De Barros Falcão</v>
      </c>
      <c r="E699" t="s">
        <v>992</v>
      </c>
      <c r="F699" t="s">
        <v>184</v>
      </c>
      <c r="G699" t="s">
        <v>12</v>
      </c>
      <c r="H699" t="s">
        <v>13</v>
      </c>
      <c r="I699" t="s">
        <v>982</v>
      </c>
      <c r="J699" t="s">
        <v>978</v>
      </c>
      <c r="K699" t="s">
        <v>990</v>
      </c>
      <c r="L699">
        <v>5370</v>
      </c>
      <c r="M699" t="s">
        <v>993</v>
      </c>
      <c r="N699" t="s">
        <v>994</v>
      </c>
      <c r="O699" t="str">
        <f t="shared" si="20"/>
        <v>julho</v>
      </c>
      <c r="P699">
        <f>VLOOKUP(O699,Auxiliar!A:B,2,FALSE)</f>
        <v>7</v>
      </c>
      <c r="Q699">
        <f t="shared" si="21"/>
        <v>2024</v>
      </c>
    </row>
    <row r="700" spans="1:17" x14ac:dyDescent="0.3">
      <c r="A700" t="s">
        <v>1219</v>
      </c>
      <c r="B700" t="s">
        <v>30</v>
      </c>
      <c r="C700" s="3">
        <v>2528422784</v>
      </c>
      <c r="D700" t="str">
        <f>VLOOKUP(C700,Planilha4!$B$1:$C$147,2,0)</f>
        <v>Roberta Raposo De Barros Falcão</v>
      </c>
      <c r="E700" t="s">
        <v>1202</v>
      </c>
      <c r="G700" t="s">
        <v>1202</v>
      </c>
      <c r="H700" t="s">
        <v>13</v>
      </c>
      <c r="I700" t="s">
        <v>1220</v>
      </c>
      <c r="J700" t="s">
        <v>1204</v>
      </c>
      <c r="K700" t="s">
        <v>1220</v>
      </c>
      <c r="L700">
        <v>587.4</v>
      </c>
      <c r="M700" t="s">
        <v>51</v>
      </c>
      <c r="N700" t="s">
        <v>52</v>
      </c>
      <c r="O700" t="str">
        <f t="shared" si="20"/>
        <v>janeiro</v>
      </c>
      <c r="P700">
        <f>VLOOKUP(O700,Auxiliar!A:B,2,FALSE)</f>
        <v>1</v>
      </c>
      <c r="Q700">
        <f t="shared" si="21"/>
        <v>2025</v>
      </c>
    </row>
    <row r="701" spans="1:17" x14ac:dyDescent="0.3">
      <c r="A701" t="s">
        <v>1268</v>
      </c>
      <c r="B701" t="s">
        <v>30</v>
      </c>
      <c r="C701" s="3">
        <v>2528422784</v>
      </c>
      <c r="D701" t="str">
        <f>VLOOKUP(C701,Planilha4!$B$1:$C$147,2,0)</f>
        <v>Roberta Raposo De Barros Falcão</v>
      </c>
      <c r="E701" t="s">
        <v>1269</v>
      </c>
      <c r="F701" t="s">
        <v>1033</v>
      </c>
      <c r="G701" t="s">
        <v>12</v>
      </c>
      <c r="H701" t="s">
        <v>13</v>
      </c>
      <c r="I701" t="s">
        <v>1259</v>
      </c>
      <c r="J701" t="s">
        <v>1266</v>
      </c>
      <c r="K701" t="s">
        <v>1260</v>
      </c>
      <c r="L701">
        <v>3000</v>
      </c>
      <c r="M701" t="s">
        <v>1270</v>
      </c>
      <c r="N701" t="s">
        <v>1271</v>
      </c>
      <c r="O701" t="str">
        <f t="shared" si="20"/>
        <v>janeiro</v>
      </c>
      <c r="P701">
        <f>VLOOKUP(O701,Auxiliar!A:B,2,FALSE)</f>
        <v>1</v>
      </c>
      <c r="Q701">
        <f t="shared" si="21"/>
        <v>2025</v>
      </c>
    </row>
    <row r="702" spans="1:17" x14ac:dyDescent="0.3">
      <c r="A702" t="s">
        <v>1635</v>
      </c>
      <c r="B702" t="s">
        <v>30</v>
      </c>
      <c r="C702" s="3">
        <v>2528422784</v>
      </c>
      <c r="D702" t="str">
        <f>VLOOKUP(C702,Planilha4!$B$1:$C$147,2,0)</f>
        <v>Roberta Raposo De Barros Falcão</v>
      </c>
      <c r="E702" t="s">
        <v>1636</v>
      </c>
      <c r="F702" t="s">
        <v>468</v>
      </c>
      <c r="G702" t="s">
        <v>12</v>
      </c>
      <c r="H702" t="s">
        <v>13</v>
      </c>
      <c r="I702" t="s">
        <v>1267</v>
      </c>
      <c r="J702" t="s">
        <v>1266</v>
      </c>
      <c r="K702" t="s">
        <v>1260</v>
      </c>
      <c r="L702">
        <v>3000</v>
      </c>
      <c r="M702" t="s">
        <v>1637</v>
      </c>
      <c r="N702" t="s">
        <v>1638</v>
      </c>
      <c r="O702" t="str">
        <f t="shared" si="20"/>
        <v>janeiro</v>
      </c>
      <c r="P702">
        <f>VLOOKUP(O702,Auxiliar!A:B,2,FALSE)</f>
        <v>1</v>
      </c>
      <c r="Q702">
        <f t="shared" si="21"/>
        <v>2025</v>
      </c>
    </row>
    <row r="703" spans="1:17" x14ac:dyDescent="0.3">
      <c r="A703" t="s">
        <v>610</v>
      </c>
      <c r="B703" t="s">
        <v>616</v>
      </c>
      <c r="C703" s="3">
        <v>2635012725</v>
      </c>
      <c r="D703" t="str">
        <f>VLOOKUP(C703,Planilha4!$B$1:$C$147,2,0)</f>
        <v>Elizabeth Rodrigues Rolim</v>
      </c>
      <c r="E703" t="s">
        <v>612</v>
      </c>
      <c r="F703" t="s">
        <v>613</v>
      </c>
      <c r="G703" t="s">
        <v>85</v>
      </c>
      <c r="H703" t="s">
        <v>13</v>
      </c>
      <c r="I703" t="s">
        <v>146</v>
      </c>
      <c r="J703" t="s">
        <v>147</v>
      </c>
      <c r="K703" t="s">
        <v>146</v>
      </c>
      <c r="L703">
        <v>5407</v>
      </c>
      <c r="M703" t="s">
        <v>614</v>
      </c>
      <c r="N703" t="s">
        <v>615</v>
      </c>
      <c r="O703" t="str">
        <f t="shared" si="20"/>
        <v>março</v>
      </c>
      <c r="P703">
        <f>VLOOKUP(O703,Auxiliar!A:B,2,FALSE)</f>
        <v>3</v>
      </c>
      <c r="Q703">
        <f t="shared" si="21"/>
        <v>2024</v>
      </c>
    </row>
    <row r="704" spans="1:17" x14ac:dyDescent="0.3">
      <c r="A704" t="s">
        <v>664</v>
      </c>
      <c r="B704" t="s">
        <v>616</v>
      </c>
      <c r="C704" s="3">
        <v>2635012725</v>
      </c>
      <c r="D704" t="str">
        <f>VLOOKUP(C704,Planilha4!$B$1:$C$147,2,0)</f>
        <v>Elizabeth Rodrigues Rolim</v>
      </c>
      <c r="E704" t="s">
        <v>665</v>
      </c>
      <c r="F704" t="s">
        <v>666</v>
      </c>
      <c r="G704" t="s">
        <v>12</v>
      </c>
      <c r="H704" t="s">
        <v>13</v>
      </c>
      <c r="I704" t="s">
        <v>667</v>
      </c>
      <c r="J704" t="s">
        <v>667</v>
      </c>
      <c r="K704" t="s">
        <v>668</v>
      </c>
      <c r="L704">
        <v>6406.58</v>
      </c>
      <c r="M704" t="s">
        <v>51</v>
      </c>
      <c r="N704" t="s">
        <v>52</v>
      </c>
      <c r="O704" t="str">
        <f t="shared" si="20"/>
        <v>novembro</v>
      </c>
      <c r="P704">
        <f>VLOOKUP(O704,Auxiliar!A:B,2,FALSE)</f>
        <v>11</v>
      </c>
      <c r="Q704">
        <f t="shared" si="21"/>
        <v>2024</v>
      </c>
    </row>
    <row r="705" spans="1:17" x14ac:dyDescent="0.3">
      <c r="A705" t="s">
        <v>773</v>
      </c>
      <c r="B705" t="s">
        <v>616</v>
      </c>
      <c r="C705" s="3">
        <v>2635012725</v>
      </c>
      <c r="D705" t="str">
        <f>VLOOKUP(C705,Planilha4!$B$1:$C$147,2,0)</f>
        <v>Elizabeth Rodrigues Rolim</v>
      </c>
      <c r="E705" t="s">
        <v>774</v>
      </c>
      <c r="F705" t="s">
        <v>411</v>
      </c>
      <c r="G705" t="s">
        <v>12</v>
      </c>
      <c r="H705" t="s">
        <v>13</v>
      </c>
      <c r="I705" t="s">
        <v>728</v>
      </c>
      <c r="J705" t="s">
        <v>728</v>
      </c>
      <c r="K705" t="s">
        <v>760</v>
      </c>
      <c r="L705">
        <v>6764</v>
      </c>
      <c r="M705" t="s">
        <v>51</v>
      </c>
      <c r="N705" t="s">
        <v>52</v>
      </c>
      <c r="O705" t="str">
        <f t="shared" ref="O705:O767" si="22">TEXT(J705,"mmmm")</f>
        <v>agosto</v>
      </c>
      <c r="P705">
        <f>VLOOKUP(O705,Auxiliar!A:B,2,FALSE)</f>
        <v>8</v>
      </c>
      <c r="Q705">
        <f t="shared" si="21"/>
        <v>2024</v>
      </c>
    </row>
    <row r="706" spans="1:17" x14ac:dyDescent="0.3">
      <c r="A706" s="1"/>
      <c r="B706" s="1"/>
      <c r="C706" s="3"/>
      <c r="E706" s="1"/>
      <c r="G706" s="1"/>
      <c r="H706" s="1"/>
      <c r="I706" s="1"/>
      <c r="L706" s="1"/>
      <c r="M706" s="1"/>
      <c r="N706" s="1"/>
    </row>
    <row r="707" spans="1:17" x14ac:dyDescent="0.3">
      <c r="A707" t="s">
        <v>1197</v>
      </c>
      <c r="B707" t="s">
        <v>616</v>
      </c>
      <c r="C707" s="3">
        <v>2635012725</v>
      </c>
      <c r="D707" t="str">
        <f>VLOOKUP(C707,Planilha4!$B$1:$C$147,2,0)</f>
        <v>Elizabeth Rodrigues Rolim</v>
      </c>
      <c r="E707" t="s">
        <v>1171</v>
      </c>
      <c r="G707" t="s">
        <v>1172</v>
      </c>
      <c r="H707" t="s">
        <v>13</v>
      </c>
      <c r="I707" t="s">
        <v>1198</v>
      </c>
      <c r="J707" t="s">
        <v>1192</v>
      </c>
      <c r="K707" t="s">
        <v>1198</v>
      </c>
      <c r="L707">
        <v>6800</v>
      </c>
      <c r="M707" t="s">
        <v>1199</v>
      </c>
      <c r="N707" t="s">
        <v>1200</v>
      </c>
      <c r="O707" t="str">
        <f t="shared" si="22"/>
        <v>dezembro</v>
      </c>
      <c r="P707">
        <f>VLOOKUP(O707,Auxiliar!A:B,2,FALSE)</f>
        <v>12</v>
      </c>
      <c r="Q707">
        <f t="shared" ref="Q707:Q770" si="23">YEAR(J707)</f>
        <v>2024</v>
      </c>
    </row>
    <row r="708" spans="1:17" x14ac:dyDescent="0.3">
      <c r="A708" t="s">
        <v>1313</v>
      </c>
      <c r="B708" t="s">
        <v>616</v>
      </c>
      <c r="C708" s="3">
        <v>2635012725</v>
      </c>
      <c r="D708" t="str">
        <f>VLOOKUP(C708,Planilha4!$B$1:$C$147,2,0)</f>
        <v>Elizabeth Rodrigues Rolim</v>
      </c>
      <c r="E708" t="s">
        <v>687</v>
      </c>
      <c r="F708" t="s">
        <v>564</v>
      </c>
      <c r="G708" t="s">
        <v>12</v>
      </c>
      <c r="H708" t="s">
        <v>13</v>
      </c>
      <c r="I708" t="s">
        <v>527</v>
      </c>
      <c r="J708" t="s">
        <v>527</v>
      </c>
      <c r="K708" t="s">
        <v>528</v>
      </c>
      <c r="L708">
        <v>3450</v>
      </c>
      <c r="M708" t="s">
        <v>1314</v>
      </c>
      <c r="N708" t="s">
        <v>1315</v>
      </c>
      <c r="O708" t="str">
        <f t="shared" si="22"/>
        <v>julho</v>
      </c>
      <c r="P708">
        <f>VLOOKUP(O708,Auxiliar!A:B,2,FALSE)</f>
        <v>7</v>
      </c>
      <c r="Q708">
        <f t="shared" si="23"/>
        <v>2024</v>
      </c>
    </row>
    <row r="709" spans="1:17" x14ac:dyDescent="0.3">
      <c r="A709" t="s">
        <v>1561</v>
      </c>
      <c r="B709" t="s">
        <v>616</v>
      </c>
      <c r="C709" s="3">
        <v>2635012725</v>
      </c>
      <c r="D709" t="str">
        <f>VLOOKUP(C709,Planilha4!$B$1:$C$147,2,0)</f>
        <v>Elizabeth Rodrigues Rolim</v>
      </c>
      <c r="E709" t="s">
        <v>1562</v>
      </c>
      <c r="F709" t="s">
        <v>937</v>
      </c>
      <c r="G709" t="s">
        <v>12</v>
      </c>
      <c r="H709" t="s">
        <v>1553</v>
      </c>
      <c r="I709" t="s">
        <v>1550</v>
      </c>
      <c r="L709">
        <v>1250</v>
      </c>
      <c r="M709" t="s">
        <v>1563</v>
      </c>
      <c r="N709" t="s">
        <v>1564</v>
      </c>
      <c r="O709" t="str">
        <f t="shared" si="22"/>
        <v>janeiro</v>
      </c>
      <c r="P709">
        <f>VLOOKUP(O709,Auxiliar!A:B,2,FALSE)</f>
        <v>1</v>
      </c>
      <c r="Q709">
        <f t="shared" si="23"/>
        <v>1900</v>
      </c>
    </row>
    <row r="710" spans="1:17" x14ac:dyDescent="0.3">
      <c r="A710" t="s">
        <v>1604</v>
      </c>
      <c r="B710" t="s">
        <v>616</v>
      </c>
      <c r="C710" s="3">
        <v>2635012725</v>
      </c>
      <c r="D710" t="str">
        <f>VLOOKUP(C710,Planilha4!$B$1:$C$147,2,0)</f>
        <v>Elizabeth Rodrigues Rolim</v>
      </c>
      <c r="E710" t="s">
        <v>1605</v>
      </c>
      <c r="F710" t="s">
        <v>500</v>
      </c>
      <c r="G710" t="s">
        <v>12</v>
      </c>
      <c r="H710" t="s">
        <v>13</v>
      </c>
      <c r="I710" t="s">
        <v>1598</v>
      </c>
      <c r="J710" t="s">
        <v>1592</v>
      </c>
      <c r="K710" t="s">
        <v>1598</v>
      </c>
      <c r="L710">
        <v>8544</v>
      </c>
      <c r="M710" t="s">
        <v>51</v>
      </c>
      <c r="N710" t="s">
        <v>52</v>
      </c>
      <c r="O710" t="str">
        <f t="shared" si="22"/>
        <v>janeiro</v>
      </c>
      <c r="P710">
        <f>VLOOKUP(O710,Auxiliar!A:B,2,FALSE)</f>
        <v>1</v>
      </c>
      <c r="Q710">
        <f t="shared" si="23"/>
        <v>2025</v>
      </c>
    </row>
    <row r="711" spans="1:17" x14ac:dyDescent="0.3">
      <c r="A711" t="s">
        <v>561</v>
      </c>
      <c r="B711" t="s">
        <v>569</v>
      </c>
      <c r="C711" s="3">
        <v>2651801712</v>
      </c>
      <c r="D711" t="str">
        <f>VLOOKUP(C711,Planilha4!$B$1:$C$147,2,0)</f>
        <v>Mauricio De Paula Ferreira</v>
      </c>
      <c r="E711" t="s">
        <v>563</v>
      </c>
      <c r="F711" t="s">
        <v>564</v>
      </c>
      <c r="G711" t="s">
        <v>12</v>
      </c>
      <c r="H711" t="s">
        <v>13</v>
      </c>
      <c r="I711" t="s">
        <v>565</v>
      </c>
      <c r="J711" t="s">
        <v>536</v>
      </c>
      <c r="K711" t="s">
        <v>565</v>
      </c>
      <c r="L711">
        <v>2000</v>
      </c>
      <c r="M711" t="s">
        <v>566</v>
      </c>
      <c r="N711" t="s">
        <v>567</v>
      </c>
      <c r="O711" t="str">
        <f t="shared" si="22"/>
        <v>julho</v>
      </c>
      <c r="P711">
        <f>VLOOKUP(O711,Auxiliar!A:B,2,FALSE)</f>
        <v>7</v>
      </c>
      <c r="Q711">
        <f t="shared" si="23"/>
        <v>2024</v>
      </c>
    </row>
    <row r="712" spans="1:17" x14ac:dyDescent="0.3">
      <c r="A712" t="s">
        <v>815</v>
      </c>
      <c r="B712" t="s">
        <v>569</v>
      </c>
      <c r="C712" s="3">
        <v>2651801712</v>
      </c>
      <c r="D712" t="str">
        <f>VLOOKUP(C712,Planilha4!$B$1:$C$147,2,0)</f>
        <v>Mauricio De Paula Ferreira</v>
      </c>
      <c r="E712" t="s">
        <v>816</v>
      </c>
      <c r="F712" t="s">
        <v>500</v>
      </c>
      <c r="G712" t="s">
        <v>12</v>
      </c>
      <c r="H712" t="s">
        <v>13</v>
      </c>
      <c r="I712" t="s">
        <v>817</v>
      </c>
      <c r="J712" t="s">
        <v>817</v>
      </c>
      <c r="K712" t="s">
        <v>818</v>
      </c>
      <c r="L712">
        <v>2350</v>
      </c>
      <c r="M712" t="s">
        <v>819</v>
      </c>
      <c r="N712" t="s">
        <v>820</v>
      </c>
      <c r="O712" t="str">
        <f t="shared" si="22"/>
        <v>outubro</v>
      </c>
      <c r="P712">
        <f>VLOOKUP(O712,Auxiliar!A:B,2,FALSE)</f>
        <v>10</v>
      </c>
      <c r="Q712">
        <f t="shared" si="23"/>
        <v>2024</v>
      </c>
    </row>
    <row r="713" spans="1:17" x14ac:dyDescent="0.3">
      <c r="A713" t="s">
        <v>1766</v>
      </c>
      <c r="B713" t="s">
        <v>569</v>
      </c>
      <c r="C713" s="3">
        <v>2651801712</v>
      </c>
      <c r="D713" t="str">
        <f>VLOOKUP(C713,Planilha4!$B$1:$C$147,2,0)</f>
        <v>Mauricio De Paula Ferreira</v>
      </c>
      <c r="E713" t="s">
        <v>805</v>
      </c>
      <c r="F713" t="s">
        <v>1767</v>
      </c>
      <c r="G713" t="s">
        <v>12</v>
      </c>
      <c r="H713" t="s">
        <v>13</v>
      </c>
      <c r="I713" t="s">
        <v>1768</v>
      </c>
      <c r="J713" t="s">
        <v>1768</v>
      </c>
      <c r="K713" t="s">
        <v>1641</v>
      </c>
      <c r="L713">
        <v>14240</v>
      </c>
      <c r="M713" t="s">
        <v>51</v>
      </c>
      <c r="N713" t="s">
        <v>52</v>
      </c>
      <c r="O713" t="str">
        <f t="shared" si="22"/>
        <v>fevereiro</v>
      </c>
      <c r="P713">
        <f>VLOOKUP(O713,Auxiliar!A:B,2,FALSE)</f>
        <v>2</v>
      </c>
      <c r="Q713">
        <f t="shared" si="23"/>
        <v>2025</v>
      </c>
    </row>
    <row r="714" spans="1:17" x14ac:dyDescent="0.3">
      <c r="A714" t="s">
        <v>188</v>
      </c>
      <c r="B714" t="s">
        <v>207</v>
      </c>
      <c r="C714" s="3">
        <v>2846313709</v>
      </c>
      <c r="D714" t="str">
        <f>VLOOKUP(C714,Planilha4!$B$1:$C$147,2,0)</f>
        <v>Danielle Bezerra De Menezes</v>
      </c>
      <c r="E714" t="s">
        <v>190</v>
      </c>
      <c r="F714" t="s">
        <v>191</v>
      </c>
      <c r="G714" t="s">
        <v>85</v>
      </c>
      <c r="H714" t="s">
        <v>13</v>
      </c>
      <c r="I714" t="s">
        <v>172</v>
      </c>
      <c r="J714" t="s">
        <v>171</v>
      </c>
      <c r="K714" t="s">
        <v>172</v>
      </c>
      <c r="L714">
        <v>4550</v>
      </c>
      <c r="M714" t="s">
        <v>192</v>
      </c>
      <c r="N714" t="s">
        <v>193</v>
      </c>
      <c r="O714" t="str">
        <f t="shared" si="22"/>
        <v>abril</v>
      </c>
      <c r="P714">
        <f>VLOOKUP(O714,Auxiliar!A:B,2,FALSE)</f>
        <v>4</v>
      </c>
      <c r="Q714">
        <f t="shared" si="23"/>
        <v>2024</v>
      </c>
    </row>
    <row r="715" spans="1:17" x14ac:dyDescent="0.3">
      <c r="A715" t="s">
        <v>502</v>
      </c>
      <c r="B715" t="s">
        <v>207</v>
      </c>
      <c r="C715" s="3">
        <v>2846313709</v>
      </c>
      <c r="D715" t="str">
        <f>VLOOKUP(C715,Planilha4!$B$1:$C$147,2,0)</f>
        <v>Danielle Bezerra De Menezes</v>
      </c>
      <c r="E715" t="s">
        <v>432</v>
      </c>
      <c r="G715" t="s">
        <v>85</v>
      </c>
      <c r="H715" t="s">
        <v>13</v>
      </c>
      <c r="I715" t="s">
        <v>488</v>
      </c>
      <c r="J715" t="s">
        <v>489</v>
      </c>
      <c r="K715" t="s">
        <v>488</v>
      </c>
      <c r="L715">
        <v>15500</v>
      </c>
      <c r="M715" t="s">
        <v>503</v>
      </c>
      <c r="N715" t="s">
        <v>504</v>
      </c>
      <c r="O715" t="str">
        <f t="shared" si="22"/>
        <v>junho</v>
      </c>
      <c r="P715">
        <f>VLOOKUP(O715,Auxiliar!A:B,2,FALSE)</f>
        <v>6</v>
      </c>
      <c r="Q715">
        <f t="shared" si="23"/>
        <v>2024</v>
      </c>
    </row>
    <row r="716" spans="1:17" x14ac:dyDescent="0.3">
      <c r="A716" t="s">
        <v>1089</v>
      </c>
      <c r="B716" t="s">
        <v>207</v>
      </c>
      <c r="C716" s="3">
        <v>2846313709</v>
      </c>
      <c r="D716" t="str">
        <f>VLOOKUP(C716,Planilha4!$B$1:$C$147,2,0)</f>
        <v>Danielle Bezerra De Menezes</v>
      </c>
      <c r="E716" t="s">
        <v>1090</v>
      </c>
      <c r="F716" t="s">
        <v>159</v>
      </c>
      <c r="G716" t="s">
        <v>12</v>
      </c>
      <c r="H716" t="s">
        <v>13</v>
      </c>
      <c r="I716" t="s">
        <v>1064</v>
      </c>
      <c r="J716" t="s">
        <v>1064</v>
      </c>
      <c r="K716" t="s">
        <v>1083</v>
      </c>
      <c r="L716">
        <v>3200</v>
      </c>
      <c r="M716" t="s">
        <v>1091</v>
      </c>
      <c r="N716" t="s">
        <v>1092</v>
      </c>
      <c r="O716" t="str">
        <f t="shared" si="22"/>
        <v>setembro</v>
      </c>
      <c r="P716">
        <f>VLOOKUP(O716,Auxiliar!A:B,2,FALSE)</f>
        <v>9</v>
      </c>
      <c r="Q716">
        <f t="shared" si="23"/>
        <v>2024</v>
      </c>
    </row>
    <row r="717" spans="1:17" x14ac:dyDescent="0.3">
      <c r="A717" t="s">
        <v>1385</v>
      </c>
      <c r="B717" t="s">
        <v>207</v>
      </c>
      <c r="C717" s="3">
        <v>2846313709</v>
      </c>
      <c r="D717" t="str">
        <f>VLOOKUP(C717,Planilha4!$B$1:$C$147,2,0)</f>
        <v>Danielle Bezerra De Menezes</v>
      </c>
      <c r="E717" t="s">
        <v>559</v>
      </c>
      <c r="F717" t="s">
        <v>814</v>
      </c>
      <c r="G717" t="s">
        <v>12</v>
      </c>
      <c r="H717" t="s">
        <v>13</v>
      </c>
      <c r="I717" t="s">
        <v>1369</v>
      </c>
      <c r="J717" t="s">
        <v>1369</v>
      </c>
      <c r="K717" t="s">
        <v>1374</v>
      </c>
      <c r="L717">
        <v>9980.4599999999991</v>
      </c>
      <c r="M717" t="s">
        <v>51</v>
      </c>
      <c r="N717" t="s">
        <v>52</v>
      </c>
      <c r="O717" t="str">
        <f t="shared" si="22"/>
        <v>agosto</v>
      </c>
      <c r="P717">
        <f>VLOOKUP(O717,Auxiliar!A:B,2,FALSE)</f>
        <v>8</v>
      </c>
      <c r="Q717">
        <f t="shared" si="23"/>
        <v>2024</v>
      </c>
    </row>
    <row r="718" spans="1:17" x14ac:dyDescent="0.3">
      <c r="A718" s="1"/>
      <c r="B718" s="1"/>
      <c r="C718" s="3"/>
      <c r="E718" s="1"/>
      <c r="F718" s="1"/>
      <c r="G718" s="1"/>
      <c r="H718" s="1"/>
      <c r="I718" s="1"/>
      <c r="L718" s="1"/>
      <c r="M718" s="1"/>
      <c r="N718" s="1"/>
    </row>
    <row r="719" spans="1:17" x14ac:dyDescent="0.3">
      <c r="A719" s="1"/>
      <c r="B719" s="1"/>
      <c r="C719" s="3"/>
      <c r="E719" s="1"/>
      <c r="F719" s="1"/>
      <c r="G719" s="1"/>
      <c r="H719" s="1"/>
      <c r="I719" s="1"/>
      <c r="L719" s="1"/>
      <c r="M719" s="1"/>
      <c r="N719" s="1"/>
    </row>
    <row r="720" spans="1:17" x14ac:dyDescent="0.3">
      <c r="A720" t="s">
        <v>1480</v>
      </c>
      <c r="B720" t="s">
        <v>207</v>
      </c>
      <c r="C720" s="3">
        <v>2846313709</v>
      </c>
      <c r="D720" t="str">
        <f>VLOOKUP(C720,Planilha4!$B$1:$C$147,2,0)</f>
        <v>Danielle Bezerra De Menezes</v>
      </c>
      <c r="E720" t="s">
        <v>1481</v>
      </c>
      <c r="F720" t="s">
        <v>246</v>
      </c>
      <c r="G720" t="s">
        <v>12</v>
      </c>
      <c r="H720" t="s">
        <v>13</v>
      </c>
      <c r="I720" t="s">
        <v>1641</v>
      </c>
      <c r="J720" t="s">
        <v>1642</v>
      </c>
      <c r="K720" t="s">
        <v>1643</v>
      </c>
      <c r="L720">
        <v>7220</v>
      </c>
      <c r="M720" t="s">
        <v>1482</v>
      </c>
      <c r="N720" t="s">
        <v>1483</v>
      </c>
      <c r="O720" t="str">
        <f t="shared" si="22"/>
        <v>fevereiro</v>
      </c>
      <c r="P720">
        <f>VLOOKUP(O720,Auxiliar!A:B,2,FALSE)</f>
        <v>2</v>
      </c>
      <c r="Q720">
        <f t="shared" si="23"/>
        <v>2025</v>
      </c>
    </row>
    <row r="721" spans="1:17" x14ac:dyDescent="0.3">
      <c r="A721" t="s">
        <v>381</v>
      </c>
      <c r="B721" t="s">
        <v>387</v>
      </c>
      <c r="C721" s="3">
        <v>2926046707</v>
      </c>
      <c r="D721" t="str">
        <f>VLOOKUP(C721,Planilha4!$B$1:$C$147,2,0)</f>
        <v>Vandenes Celestino Da Silva Fujimoto</v>
      </c>
      <c r="E721" t="s">
        <v>382</v>
      </c>
      <c r="F721" t="s">
        <v>365</v>
      </c>
      <c r="G721" t="s">
        <v>12</v>
      </c>
      <c r="H721" t="s">
        <v>13</v>
      </c>
      <c r="I721" t="s">
        <v>383</v>
      </c>
      <c r="J721" t="s">
        <v>383</v>
      </c>
      <c r="K721" t="s">
        <v>388</v>
      </c>
      <c r="L721">
        <v>4700</v>
      </c>
      <c r="M721" t="s">
        <v>385</v>
      </c>
      <c r="N721" t="s">
        <v>386</v>
      </c>
      <c r="O721" t="str">
        <f t="shared" si="22"/>
        <v>junho</v>
      </c>
      <c r="P721">
        <f>VLOOKUP(O721,Auxiliar!A:B,2,FALSE)</f>
        <v>6</v>
      </c>
      <c r="Q721">
        <f t="shared" si="23"/>
        <v>2024</v>
      </c>
    </row>
    <row r="722" spans="1:17" x14ac:dyDescent="0.3">
      <c r="A722" t="s">
        <v>1323</v>
      </c>
      <c r="B722" t="s">
        <v>387</v>
      </c>
      <c r="C722" s="3">
        <v>2926046707</v>
      </c>
      <c r="D722" t="str">
        <f>VLOOKUP(C722,Planilha4!$B$1:$C$147,2,0)</f>
        <v>Vandenes Celestino Da Silva Fujimoto</v>
      </c>
      <c r="E722" t="s">
        <v>1324</v>
      </c>
      <c r="F722" t="s">
        <v>542</v>
      </c>
      <c r="G722" t="s">
        <v>12</v>
      </c>
      <c r="H722" t="s">
        <v>13</v>
      </c>
      <c r="I722" t="s">
        <v>1325</v>
      </c>
      <c r="J722" t="s">
        <v>1325</v>
      </c>
      <c r="K722" t="s">
        <v>1326</v>
      </c>
      <c r="L722">
        <v>276.5</v>
      </c>
      <c r="M722" t="s">
        <v>1329</v>
      </c>
      <c r="N722" t="s">
        <v>1330</v>
      </c>
      <c r="O722" t="str">
        <f t="shared" si="22"/>
        <v>agosto</v>
      </c>
      <c r="P722">
        <f>VLOOKUP(O722,Auxiliar!A:B,2,FALSE)</f>
        <v>8</v>
      </c>
      <c r="Q722">
        <f t="shared" si="23"/>
        <v>2024</v>
      </c>
    </row>
    <row r="723" spans="1:17" x14ac:dyDescent="0.3">
      <c r="A723" t="s">
        <v>1323</v>
      </c>
      <c r="B723" t="s">
        <v>387</v>
      </c>
      <c r="C723" s="3">
        <v>2926046707</v>
      </c>
      <c r="D723" t="str">
        <f>VLOOKUP(C723,Planilha4!$B$1:$C$147,2,0)</f>
        <v>Vandenes Celestino Da Silva Fujimoto</v>
      </c>
      <c r="E723" t="s">
        <v>1324</v>
      </c>
      <c r="F723" t="s">
        <v>542</v>
      </c>
      <c r="G723" t="s">
        <v>12</v>
      </c>
      <c r="H723" t="s">
        <v>13</v>
      </c>
      <c r="I723" t="s">
        <v>1325</v>
      </c>
      <c r="J723" t="s">
        <v>1325</v>
      </c>
      <c r="K723" t="s">
        <v>1326</v>
      </c>
      <c r="L723">
        <v>2723.5</v>
      </c>
      <c r="M723" t="s">
        <v>1345</v>
      </c>
      <c r="N723" t="s">
        <v>1346</v>
      </c>
      <c r="O723" t="str">
        <f t="shared" si="22"/>
        <v>agosto</v>
      </c>
      <c r="P723">
        <f>VLOOKUP(O723,Auxiliar!A:B,2,FALSE)</f>
        <v>8</v>
      </c>
      <c r="Q723">
        <f t="shared" si="23"/>
        <v>2024</v>
      </c>
    </row>
    <row r="724" spans="1:17" x14ac:dyDescent="0.3">
      <c r="A724" t="s">
        <v>894</v>
      </c>
      <c r="B724" t="s">
        <v>895</v>
      </c>
      <c r="C724" s="3">
        <v>2946026744</v>
      </c>
      <c r="D724" t="str">
        <f>VLOOKUP(C724,Planilha4!$B$1:$C$147,2,0)</f>
        <v>Ligia Dias da Cruz de Castro</v>
      </c>
      <c r="E724" t="s">
        <v>432</v>
      </c>
      <c r="F724" t="s">
        <v>159</v>
      </c>
      <c r="G724" t="s">
        <v>85</v>
      </c>
      <c r="H724" t="s">
        <v>13</v>
      </c>
      <c r="I724" t="s">
        <v>270</v>
      </c>
      <c r="J724" t="s">
        <v>271</v>
      </c>
      <c r="K724" t="s">
        <v>270</v>
      </c>
      <c r="L724">
        <v>3800</v>
      </c>
      <c r="M724" t="s">
        <v>896</v>
      </c>
      <c r="N724" t="s">
        <v>897</v>
      </c>
      <c r="O724" t="str">
        <f t="shared" si="22"/>
        <v>dezembro</v>
      </c>
      <c r="P724">
        <f>VLOOKUP(O724,Auxiliar!A:B,2,FALSE)</f>
        <v>12</v>
      </c>
      <c r="Q724">
        <f t="shared" si="23"/>
        <v>2024</v>
      </c>
    </row>
    <row r="725" spans="1:17" x14ac:dyDescent="0.3">
      <c r="A725" t="s">
        <v>916</v>
      </c>
      <c r="B725" t="s">
        <v>895</v>
      </c>
      <c r="C725" s="3">
        <v>2946026744</v>
      </c>
      <c r="D725" t="str">
        <f>VLOOKUP(C725,Planilha4!$B$1:$C$147,2,0)</f>
        <v>Ligia Dias da Cruz de Castro</v>
      </c>
      <c r="E725" t="s">
        <v>917</v>
      </c>
      <c r="F725" t="s">
        <v>918</v>
      </c>
      <c r="G725" t="s">
        <v>12</v>
      </c>
      <c r="H725" t="s">
        <v>13</v>
      </c>
      <c r="I725" t="s">
        <v>919</v>
      </c>
      <c r="J725" t="s">
        <v>920</v>
      </c>
      <c r="K725" t="s">
        <v>919</v>
      </c>
      <c r="L725">
        <v>1700</v>
      </c>
      <c r="M725" t="s">
        <v>921</v>
      </c>
      <c r="N725" t="s">
        <v>922</v>
      </c>
      <c r="O725" t="str">
        <f t="shared" si="22"/>
        <v>outubro</v>
      </c>
      <c r="P725">
        <f>VLOOKUP(O725,Auxiliar!A:B,2,FALSE)</f>
        <v>10</v>
      </c>
      <c r="Q725">
        <f t="shared" si="23"/>
        <v>2024</v>
      </c>
    </row>
    <row r="726" spans="1:17" x14ac:dyDescent="0.3">
      <c r="A726" t="s">
        <v>927</v>
      </c>
      <c r="B726" t="s">
        <v>895</v>
      </c>
      <c r="C726" s="3">
        <v>2946026744</v>
      </c>
      <c r="D726" t="str">
        <f>VLOOKUP(C726,Planilha4!$B$1:$C$147,2,0)</f>
        <v>Ligia Dias da Cruz de Castro</v>
      </c>
      <c r="E726" t="s">
        <v>928</v>
      </c>
      <c r="F726" t="s">
        <v>866</v>
      </c>
      <c r="G726" t="s">
        <v>12</v>
      </c>
      <c r="H726" t="s">
        <v>13</v>
      </c>
      <c r="I726" t="s">
        <v>929</v>
      </c>
      <c r="J726" t="s">
        <v>920</v>
      </c>
      <c r="K726" t="s">
        <v>919</v>
      </c>
      <c r="L726">
        <v>2000</v>
      </c>
      <c r="M726" t="s">
        <v>930</v>
      </c>
      <c r="N726" t="s">
        <v>931</v>
      </c>
      <c r="O726" t="str">
        <f t="shared" si="22"/>
        <v>outubro</v>
      </c>
      <c r="P726">
        <f>VLOOKUP(O726,Auxiliar!A:B,2,FALSE)</f>
        <v>10</v>
      </c>
      <c r="Q726">
        <f t="shared" si="23"/>
        <v>2024</v>
      </c>
    </row>
    <row r="727" spans="1:17" x14ac:dyDescent="0.3">
      <c r="A727" t="s">
        <v>927</v>
      </c>
      <c r="B727" t="s">
        <v>895</v>
      </c>
      <c r="C727" s="3">
        <v>2946026744</v>
      </c>
      <c r="D727" t="str">
        <f>VLOOKUP(C727,Planilha4!$B$1:$C$147,2,0)</f>
        <v>Ligia Dias da Cruz de Castro</v>
      </c>
      <c r="E727" t="s">
        <v>928</v>
      </c>
      <c r="F727" t="s">
        <v>866</v>
      </c>
      <c r="G727" t="s">
        <v>12</v>
      </c>
      <c r="H727" t="s">
        <v>13</v>
      </c>
      <c r="I727" t="s">
        <v>929</v>
      </c>
      <c r="J727" t="s">
        <v>919</v>
      </c>
      <c r="K727" t="s">
        <v>932</v>
      </c>
      <c r="L727">
        <v>2000</v>
      </c>
      <c r="M727" t="s">
        <v>933</v>
      </c>
      <c r="N727" t="s">
        <v>934</v>
      </c>
      <c r="O727" t="str">
        <f t="shared" si="22"/>
        <v>outubro</v>
      </c>
      <c r="P727">
        <f>VLOOKUP(O727,Auxiliar!A:B,2,FALSE)</f>
        <v>10</v>
      </c>
      <c r="Q727">
        <f t="shared" si="23"/>
        <v>2024</v>
      </c>
    </row>
    <row r="728" spans="1:17" x14ac:dyDescent="0.3">
      <c r="A728" t="s">
        <v>1445</v>
      </c>
      <c r="B728" t="s">
        <v>895</v>
      </c>
      <c r="C728" s="3">
        <v>2946026744</v>
      </c>
      <c r="D728" t="str">
        <f>VLOOKUP(C728,Planilha4!$B$1:$C$147,2,0)</f>
        <v>Ligia Dias da Cruz de Castro</v>
      </c>
      <c r="E728" t="s">
        <v>1350</v>
      </c>
      <c r="F728" t="s">
        <v>521</v>
      </c>
      <c r="G728" t="s">
        <v>12</v>
      </c>
      <c r="H728" t="s">
        <v>13</v>
      </c>
      <c r="I728" t="s">
        <v>151</v>
      </c>
      <c r="J728" t="s">
        <v>151</v>
      </c>
      <c r="K728" t="s">
        <v>152</v>
      </c>
      <c r="L728">
        <v>6692.8</v>
      </c>
      <c r="M728" t="s">
        <v>51</v>
      </c>
      <c r="N728" t="s">
        <v>52</v>
      </c>
      <c r="O728" t="str">
        <f t="shared" si="22"/>
        <v>novembro</v>
      </c>
      <c r="P728">
        <f>VLOOKUP(O728,Auxiliar!A:B,2,FALSE)</f>
        <v>11</v>
      </c>
      <c r="Q728">
        <f t="shared" si="23"/>
        <v>2024</v>
      </c>
    </row>
    <row r="729" spans="1:17" x14ac:dyDescent="0.3">
      <c r="A729" t="s">
        <v>1462</v>
      </c>
      <c r="B729" t="s">
        <v>895</v>
      </c>
      <c r="C729" s="3">
        <v>2946026744</v>
      </c>
      <c r="D729" t="str">
        <f>VLOOKUP(C729,Planilha4!$B$1:$C$147,2,0)</f>
        <v>Ligia Dias da Cruz de Castro</v>
      </c>
      <c r="E729" t="s">
        <v>1463</v>
      </c>
      <c r="F729" t="s">
        <v>184</v>
      </c>
      <c r="G729" t="s">
        <v>12</v>
      </c>
      <c r="H729" t="s">
        <v>13</v>
      </c>
      <c r="I729" t="s">
        <v>792</v>
      </c>
      <c r="J729" t="s">
        <v>800</v>
      </c>
      <c r="K729" t="s">
        <v>793</v>
      </c>
      <c r="L729">
        <v>1865</v>
      </c>
      <c r="M729" t="s">
        <v>1464</v>
      </c>
      <c r="N729" t="s">
        <v>1465</v>
      </c>
      <c r="O729" t="str">
        <f t="shared" si="22"/>
        <v>setembro</v>
      </c>
      <c r="P729">
        <f>VLOOKUP(O729,Auxiliar!A:B,2,FALSE)</f>
        <v>9</v>
      </c>
      <c r="Q729">
        <f t="shared" si="23"/>
        <v>2024</v>
      </c>
    </row>
    <row r="730" spans="1:17" x14ac:dyDescent="0.3">
      <c r="A730" t="s">
        <v>363</v>
      </c>
      <c r="B730" t="s">
        <v>379</v>
      </c>
      <c r="C730" s="3">
        <v>2964158711</v>
      </c>
      <c r="D730" t="str">
        <f>VLOOKUP(C730,Planilha4!$B$1:$C$147,2,0)</f>
        <v>Nicole Montechiari Nicolau Da Silva</v>
      </c>
      <c r="E730" t="s">
        <v>364</v>
      </c>
      <c r="F730" t="s">
        <v>365</v>
      </c>
      <c r="G730" t="s">
        <v>12</v>
      </c>
      <c r="H730" t="s">
        <v>13</v>
      </c>
      <c r="I730" t="s">
        <v>359</v>
      </c>
      <c r="J730" t="s">
        <v>347</v>
      </c>
      <c r="K730" t="s">
        <v>380</v>
      </c>
      <c r="L730">
        <v>5400</v>
      </c>
      <c r="M730" t="s">
        <v>366</v>
      </c>
      <c r="N730" t="s">
        <v>367</v>
      </c>
      <c r="O730" t="str">
        <f t="shared" si="22"/>
        <v>maio</v>
      </c>
      <c r="P730">
        <f>VLOOKUP(O730,Auxiliar!A:B,2,FALSE)</f>
        <v>5</v>
      </c>
      <c r="Q730">
        <f t="shared" si="23"/>
        <v>2024</v>
      </c>
    </row>
    <row r="731" spans="1:17" x14ac:dyDescent="0.3">
      <c r="A731" t="s">
        <v>691</v>
      </c>
      <c r="B731" t="s">
        <v>692</v>
      </c>
      <c r="C731" s="3">
        <v>2986343767</v>
      </c>
      <c r="D731" t="str">
        <f>VLOOKUP(C731,Planilha4!$B$1:$C$147,2,0)</f>
        <v>Patrícia Tereza Marins</v>
      </c>
      <c r="E731" t="s">
        <v>693</v>
      </c>
      <c r="F731" t="s">
        <v>694</v>
      </c>
      <c r="G731" t="s">
        <v>12</v>
      </c>
      <c r="H731" t="s">
        <v>13</v>
      </c>
      <c r="I731" t="s">
        <v>672</v>
      </c>
      <c r="J731" t="s">
        <v>695</v>
      </c>
      <c r="K731" t="s">
        <v>672</v>
      </c>
      <c r="L731">
        <v>1525</v>
      </c>
      <c r="M731" t="s">
        <v>696</v>
      </c>
      <c r="N731" t="s">
        <v>697</v>
      </c>
      <c r="O731" t="str">
        <f t="shared" si="22"/>
        <v>julho</v>
      </c>
      <c r="P731">
        <f>VLOOKUP(O731,Auxiliar!A:B,2,FALSE)</f>
        <v>7</v>
      </c>
      <c r="Q731">
        <f t="shared" si="23"/>
        <v>2024</v>
      </c>
    </row>
    <row r="732" spans="1:17" x14ac:dyDescent="0.3">
      <c r="A732" t="s">
        <v>691</v>
      </c>
      <c r="B732" t="s">
        <v>692</v>
      </c>
      <c r="C732" s="3">
        <v>2986343767</v>
      </c>
      <c r="D732" t="str">
        <f>VLOOKUP(C732,Planilha4!$B$1:$C$147,2,0)</f>
        <v>Patrícia Tereza Marins</v>
      </c>
      <c r="E732" t="s">
        <v>693</v>
      </c>
      <c r="F732" t="s">
        <v>694</v>
      </c>
      <c r="G732" t="s">
        <v>12</v>
      </c>
      <c r="H732" t="s">
        <v>13</v>
      </c>
      <c r="I732" t="s">
        <v>1442</v>
      </c>
      <c r="J732" t="s">
        <v>1296</v>
      </c>
      <c r="K732" t="s">
        <v>1426</v>
      </c>
      <c r="L732">
        <v>1525</v>
      </c>
      <c r="M732" t="s">
        <v>696</v>
      </c>
      <c r="N732" t="s">
        <v>697</v>
      </c>
      <c r="O732" t="str">
        <f t="shared" si="22"/>
        <v>fevereiro</v>
      </c>
      <c r="P732">
        <f>VLOOKUP(O732,Auxiliar!A:B,2,FALSE)</f>
        <v>2</v>
      </c>
      <c r="Q732">
        <f t="shared" si="23"/>
        <v>2025</v>
      </c>
    </row>
    <row r="733" spans="1:17" x14ac:dyDescent="0.3">
      <c r="A733" t="s">
        <v>1396</v>
      </c>
      <c r="B733" t="s">
        <v>692</v>
      </c>
      <c r="C733" s="3">
        <v>2986343767</v>
      </c>
      <c r="D733" t="str">
        <f>VLOOKUP(C733,Planilha4!$B$1:$C$147,2,0)</f>
        <v>Patrícia Tereza Marins</v>
      </c>
      <c r="E733" t="s">
        <v>1397</v>
      </c>
      <c r="F733" t="s">
        <v>948</v>
      </c>
      <c r="G733" t="s">
        <v>1397</v>
      </c>
      <c r="H733" t="s">
        <v>13</v>
      </c>
      <c r="I733" t="s">
        <v>1173</v>
      </c>
      <c r="J733" t="s">
        <v>1185</v>
      </c>
      <c r="K733" t="s">
        <v>1188</v>
      </c>
      <c r="L733">
        <v>1200</v>
      </c>
      <c r="M733" t="s">
        <v>25</v>
      </c>
      <c r="N733" t="s">
        <v>1060</v>
      </c>
      <c r="O733" t="str">
        <f t="shared" si="22"/>
        <v>dezembro</v>
      </c>
      <c r="P733">
        <f>VLOOKUP(O733,Auxiliar!A:B,2,FALSE)</f>
        <v>12</v>
      </c>
      <c r="Q733">
        <f t="shared" si="23"/>
        <v>2024</v>
      </c>
    </row>
    <row r="734" spans="1:17" x14ac:dyDescent="0.3">
      <c r="A734" t="s">
        <v>1685</v>
      </c>
      <c r="B734" t="s">
        <v>692</v>
      </c>
      <c r="C734" s="3">
        <v>2986343767</v>
      </c>
      <c r="D734" t="str">
        <f>VLOOKUP(C734,Planilha4!$B$1:$C$147,2,0)</f>
        <v>Patrícia Tereza Marins</v>
      </c>
      <c r="E734" t="s">
        <v>1686</v>
      </c>
      <c r="F734" t="s">
        <v>1687</v>
      </c>
      <c r="G734" t="s">
        <v>12</v>
      </c>
      <c r="H734" t="s">
        <v>13</v>
      </c>
      <c r="I734" t="s">
        <v>1688</v>
      </c>
      <c r="J734" t="s">
        <v>1489</v>
      </c>
      <c r="K734" t="s">
        <v>1688</v>
      </c>
      <c r="L734">
        <v>4100</v>
      </c>
      <c r="M734" t="s">
        <v>1689</v>
      </c>
      <c r="N734" t="s">
        <v>1690</v>
      </c>
      <c r="O734" t="str">
        <f t="shared" si="22"/>
        <v>dezembro</v>
      </c>
      <c r="P734">
        <f>VLOOKUP(O734,Auxiliar!A:B,2,FALSE)</f>
        <v>12</v>
      </c>
      <c r="Q734">
        <f t="shared" si="23"/>
        <v>2024</v>
      </c>
    </row>
    <row r="735" spans="1:17" x14ac:dyDescent="0.3">
      <c r="A735" t="s">
        <v>1089</v>
      </c>
      <c r="B735" t="s">
        <v>1097</v>
      </c>
      <c r="C735" s="3">
        <v>3222766754</v>
      </c>
      <c r="D735" t="str">
        <f>VLOOKUP(C735,Planilha4!$B$1:$C$147,2,0)</f>
        <v xml:space="preserve">RONALDO PASSOS DE FARIAS </v>
      </c>
      <c r="E735" t="s">
        <v>1090</v>
      </c>
      <c r="F735" t="s">
        <v>159</v>
      </c>
      <c r="G735" t="s">
        <v>12</v>
      </c>
      <c r="H735" t="s">
        <v>13</v>
      </c>
      <c r="I735" t="s">
        <v>1064</v>
      </c>
      <c r="J735" t="s">
        <v>1064</v>
      </c>
      <c r="K735" t="s">
        <v>1083</v>
      </c>
      <c r="L735">
        <v>3200</v>
      </c>
      <c r="M735" t="s">
        <v>1091</v>
      </c>
      <c r="N735" t="s">
        <v>1092</v>
      </c>
      <c r="O735" t="str">
        <f t="shared" si="22"/>
        <v>setembro</v>
      </c>
      <c r="P735">
        <f>VLOOKUP(O735,Auxiliar!A:B,2,FALSE)</f>
        <v>9</v>
      </c>
      <c r="Q735">
        <f t="shared" si="23"/>
        <v>2024</v>
      </c>
    </row>
    <row r="736" spans="1:17" x14ac:dyDescent="0.3">
      <c r="A736" t="s">
        <v>1317</v>
      </c>
      <c r="B736" t="s">
        <v>1097</v>
      </c>
      <c r="C736" s="3">
        <v>3222766754</v>
      </c>
      <c r="D736" t="str">
        <f>VLOOKUP(C736,Planilha4!$B$1:$C$147,2,0)</f>
        <v xml:space="preserve">RONALDO PASSOS DE FARIAS </v>
      </c>
      <c r="E736" t="s">
        <v>432</v>
      </c>
      <c r="G736" t="s">
        <v>85</v>
      </c>
      <c r="H736" t="s">
        <v>13</v>
      </c>
      <c r="I736" t="s">
        <v>765</v>
      </c>
      <c r="J736" t="s">
        <v>765</v>
      </c>
      <c r="K736" t="s">
        <v>1318</v>
      </c>
      <c r="L736">
        <v>3000</v>
      </c>
      <c r="M736" t="s">
        <v>1319</v>
      </c>
      <c r="N736" t="s">
        <v>1320</v>
      </c>
      <c r="O736" t="str">
        <f t="shared" si="22"/>
        <v>agosto</v>
      </c>
      <c r="P736">
        <f>VLOOKUP(O736,Auxiliar!A:B,2,FALSE)</f>
        <v>8</v>
      </c>
      <c r="Q736">
        <f t="shared" si="23"/>
        <v>2024</v>
      </c>
    </row>
    <row r="737" spans="1:17" x14ac:dyDescent="0.3">
      <c r="A737" t="s">
        <v>1554</v>
      </c>
      <c r="B737" t="s">
        <v>1097</v>
      </c>
      <c r="C737" s="3">
        <v>3222766754</v>
      </c>
      <c r="D737" t="str">
        <f>VLOOKUP(C737,Planilha4!$B$1:$C$147,2,0)</f>
        <v xml:space="preserve">RONALDO PASSOS DE FARIAS </v>
      </c>
      <c r="E737" t="s">
        <v>1555</v>
      </c>
      <c r="F737" t="s">
        <v>1556</v>
      </c>
      <c r="G737" t="s">
        <v>12</v>
      </c>
      <c r="H737" t="s">
        <v>13</v>
      </c>
      <c r="I737" t="s">
        <v>1550</v>
      </c>
      <c r="J737" t="s">
        <v>1557</v>
      </c>
      <c r="K737" t="s">
        <v>1558</v>
      </c>
      <c r="L737">
        <v>6400</v>
      </c>
      <c r="M737" t="s">
        <v>1559</v>
      </c>
      <c r="N737" t="s">
        <v>1560</v>
      </c>
      <c r="O737" t="str">
        <f t="shared" si="22"/>
        <v>março</v>
      </c>
      <c r="P737">
        <f>VLOOKUP(O737,Auxiliar!A:B,2,FALSE)</f>
        <v>3</v>
      </c>
      <c r="Q737">
        <f t="shared" si="23"/>
        <v>2025</v>
      </c>
    </row>
    <row r="738" spans="1:17" x14ac:dyDescent="0.3">
      <c r="A738" t="s">
        <v>1707</v>
      </c>
      <c r="B738" t="s">
        <v>1097</v>
      </c>
      <c r="C738" s="3">
        <v>3222766754</v>
      </c>
      <c r="D738" t="str">
        <f>VLOOKUP(C738,Planilha4!$B$1:$C$147,2,0)</f>
        <v xml:space="preserve">RONALDO PASSOS DE FARIAS </v>
      </c>
      <c r="E738" t="s">
        <v>1708</v>
      </c>
      <c r="F738" t="s">
        <v>468</v>
      </c>
      <c r="G738" t="s">
        <v>12</v>
      </c>
      <c r="H738" t="s">
        <v>13</v>
      </c>
      <c r="I738" t="s">
        <v>1709</v>
      </c>
      <c r="J738" t="s">
        <v>1545</v>
      </c>
      <c r="K738" t="s">
        <v>1693</v>
      </c>
      <c r="L738">
        <v>4000</v>
      </c>
      <c r="M738" t="s">
        <v>1710</v>
      </c>
      <c r="N738" t="s">
        <v>1711</v>
      </c>
      <c r="O738" t="str">
        <f t="shared" si="22"/>
        <v>março</v>
      </c>
      <c r="P738">
        <f>VLOOKUP(O738,Auxiliar!A:B,2,FALSE)</f>
        <v>3</v>
      </c>
      <c r="Q738">
        <f t="shared" si="23"/>
        <v>2025</v>
      </c>
    </row>
    <row r="739" spans="1:17" x14ac:dyDescent="0.3">
      <c r="A739" t="s">
        <v>215</v>
      </c>
      <c r="B739" t="s">
        <v>414</v>
      </c>
      <c r="C739" s="3">
        <v>4449813731</v>
      </c>
      <c r="D739" t="str">
        <f>VLOOKUP(C739,Planilha4!$B$1:$C$147,2,0)</f>
        <v>Milena Matuck</v>
      </c>
      <c r="E739" t="s">
        <v>216</v>
      </c>
      <c r="F739" t="s">
        <v>217</v>
      </c>
      <c r="G739" t="s">
        <v>12</v>
      </c>
      <c r="H739" t="s">
        <v>13</v>
      </c>
      <c r="I739" t="s">
        <v>123</v>
      </c>
      <c r="J739" t="s">
        <v>56</v>
      </c>
      <c r="K739" t="s">
        <v>123</v>
      </c>
      <c r="L739">
        <v>3000</v>
      </c>
      <c r="M739" t="s">
        <v>218</v>
      </c>
      <c r="N739" t="s">
        <v>219</v>
      </c>
      <c r="O739" t="str">
        <f t="shared" si="22"/>
        <v>novembro</v>
      </c>
      <c r="P739">
        <f>VLOOKUP(O739,Auxiliar!A:B,2,FALSE)</f>
        <v>11</v>
      </c>
      <c r="Q739">
        <f t="shared" si="23"/>
        <v>2024</v>
      </c>
    </row>
    <row r="740" spans="1:17" x14ac:dyDescent="0.3">
      <c r="A740" t="s">
        <v>1093</v>
      </c>
      <c r="B740" t="s">
        <v>414</v>
      </c>
      <c r="C740" s="3">
        <v>4449813731</v>
      </c>
      <c r="D740" t="str">
        <f>VLOOKUP(C740,Planilha4!$B$1:$C$147,2,0)</f>
        <v>Milena Matuck</v>
      </c>
      <c r="E740" t="s">
        <v>704</v>
      </c>
      <c r="F740" t="s">
        <v>843</v>
      </c>
      <c r="G740" t="s">
        <v>12</v>
      </c>
      <c r="H740" t="s">
        <v>13</v>
      </c>
      <c r="I740" t="s">
        <v>1073</v>
      </c>
      <c r="J740" t="s">
        <v>1073</v>
      </c>
      <c r="K740" t="s">
        <v>24</v>
      </c>
      <c r="L740">
        <v>6800</v>
      </c>
      <c r="M740" t="s">
        <v>1094</v>
      </c>
      <c r="N740" t="s">
        <v>1095</v>
      </c>
      <c r="O740" t="str">
        <f t="shared" si="22"/>
        <v>outubro</v>
      </c>
      <c r="P740">
        <f>VLOOKUP(O740,Auxiliar!A:B,2,FALSE)</f>
        <v>10</v>
      </c>
      <c r="Q740">
        <f t="shared" si="23"/>
        <v>2024</v>
      </c>
    </row>
    <row r="741" spans="1:17" x14ac:dyDescent="0.3">
      <c r="A741" t="s">
        <v>1401</v>
      </c>
      <c r="B741" t="s">
        <v>414</v>
      </c>
      <c r="C741" s="3">
        <v>4449813731</v>
      </c>
      <c r="D741" t="str">
        <f>VLOOKUP(C741,Planilha4!$B$1:$C$147,2,0)</f>
        <v>Milena Matuck</v>
      </c>
      <c r="E741" t="s">
        <v>1202</v>
      </c>
      <c r="G741" t="s">
        <v>1202</v>
      </c>
      <c r="H741" t="s">
        <v>13</v>
      </c>
      <c r="I741" t="s">
        <v>1259</v>
      </c>
      <c r="J741" t="s">
        <v>1260</v>
      </c>
      <c r="K741" t="s">
        <v>1259</v>
      </c>
      <c r="L741">
        <v>630</v>
      </c>
      <c r="M741" t="s">
        <v>51</v>
      </c>
      <c r="N741" t="s">
        <v>52</v>
      </c>
      <c r="O741" t="str">
        <f t="shared" si="22"/>
        <v>janeiro</v>
      </c>
      <c r="P741">
        <f>VLOOKUP(O741,Auxiliar!A:B,2,FALSE)</f>
        <v>1</v>
      </c>
      <c r="Q741">
        <f t="shared" si="23"/>
        <v>2025</v>
      </c>
    </row>
    <row r="742" spans="1:17" x14ac:dyDescent="0.3">
      <c r="A742" s="1"/>
      <c r="B742" s="1"/>
      <c r="C742" s="3"/>
      <c r="E742" s="1"/>
      <c r="F742" s="1"/>
      <c r="G742" s="1"/>
      <c r="H742" s="1"/>
      <c r="I742" s="1"/>
      <c r="L742" s="1"/>
      <c r="M742" s="1"/>
      <c r="N742" s="1"/>
    </row>
    <row r="743" spans="1:17" x14ac:dyDescent="0.3">
      <c r="A743" t="s">
        <v>1703</v>
      </c>
      <c r="B743" t="s">
        <v>414</v>
      </c>
      <c r="C743" s="3">
        <v>4449813731</v>
      </c>
      <c r="D743" t="str">
        <f>VLOOKUP(C743,Planilha4!$B$1:$C$147,2,0)</f>
        <v>Milena Matuck</v>
      </c>
      <c r="E743" t="s">
        <v>1704</v>
      </c>
      <c r="F743" t="s">
        <v>237</v>
      </c>
      <c r="G743" t="s">
        <v>12</v>
      </c>
      <c r="H743" t="s">
        <v>13</v>
      </c>
      <c r="I743" t="s">
        <v>1698</v>
      </c>
      <c r="J743" t="s">
        <v>1699</v>
      </c>
      <c r="K743" t="s">
        <v>1700</v>
      </c>
      <c r="L743">
        <v>11626.79</v>
      </c>
      <c r="M743" t="s">
        <v>1705</v>
      </c>
      <c r="N743" t="s">
        <v>1706</v>
      </c>
      <c r="O743" t="str">
        <f t="shared" si="22"/>
        <v>março</v>
      </c>
      <c r="P743">
        <f>VLOOKUP(O743,Auxiliar!A:B,2,FALSE)</f>
        <v>3</v>
      </c>
      <c r="Q743">
        <f t="shared" si="23"/>
        <v>2025</v>
      </c>
    </row>
    <row r="744" spans="1:17" x14ac:dyDescent="0.3">
      <c r="A744" t="s">
        <v>585</v>
      </c>
      <c r="B744" t="s">
        <v>640</v>
      </c>
      <c r="C744" s="3">
        <v>5382993718</v>
      </c>
      <c r="D744" t="str">
        <f>VLOOKUP(C744,Planilha4!$B$1:$C$147,2,0)</f>
        <v>Vinicius Lourenco Da Silva</v>
      </c>
      <c r="E744" t="s">
        <v>586</v>
      </c>
      <c r="F744" t="s">
        <v>587</v>
      </c>
      <c r="G744" t="s">
        <v>12</v>
      </c>
      <c r="H744" t="s">
        <v>13</v>
      </c>
      <c r="I744" t="s">
        <v>588</v>
      </c>
      <c r="J744" t="s">
        <v>576</v>
      </c>
      <c r="K744" t="s">
        <v>589</v>
      </c>
      <c r="L744">
        <v>3800</v>
      </c>
      <c r="M744" t="s">
        <v>590</v>
      </c>
      <c r="N744" t="s">
        <v>591</v>
      </c>
      <c r="O744" t="str">
        <f t="shared" si="22"/>
        <v>julho</v>
      </c>
      <c r="P744">
        <f>VLOOKUP(O744,Auxiliar!A:B,2,FALSE)</f>
        <v>7</v>
      </c>
      <c r="Q744">
        <f t="shared" si="23"/>
        <v>2024</v>
      </c>
    </row>
    <row r="745" spans="1:17" x14ac:dyDescent="0.3">
      <c r="A745" t="s">
        <v>585</v>
      </c>
      <c r="B745" t="s">
        <v>640</v>
      </c>
      <c r="C745" s="3">
        <v>5382993718</v>
      </c>
      <c r="D745" t="str">
        <f>VLOOKUP(C745,Planilha4!$B$1:$C$147,2,0)</f>
        <v>Vinicius Lourenco Da Silva</v>
      </c>
      <c r="E745" t="s">
        <v>586</v>
      </c>
      <c r="F745" t="s">
        <v>587</v>
      </c>
      <c r="G745" t="s">
        <v>12</v>
      </c>
      <c r="H745" t="s">
        <v>13</v>
      </c>
      <c r="I745" t="s">
        <v>744</v>
      </c>
      <c r="J745" t="s">
        <v>745</v>
      </c>
      <c r="K745" t="s">
        <v>744</v>
      </c>
      <c r="L745">
        <v>3800</v>
      </c>
      <c r="M745" t="s">
        <v>590</v>
      </c>
      <c r="N745" t="s">
        <v>591</v>
      </c>
      <c r="O745" t="str">
        <f t="shared" si="22"/>
        <v>maio</v>
      </c>
      <c r="P745">
        <f>VLOOKUP(O745,Auxiliar!A:B,2,FALSE)</f>
        <v>5</v>
      </c>
      <c r="Q745">
        <f t="shared" si="23"/>
        <v>2024</v>
      </c>
    </row>
    <row r="746" spans="1:17" x14ac:dyDescent="0.3">
      <c r="A746" t="s">
        <v>1132</v>
      </c>
      <c r="B746" t="s">
        <v>640</v>
      </c>
      <c r="C746" s="3">
        <v>5382993718</v>
      </c>
      <c r="D746" t="str">
        <f>VLOOKUP(C746,Planilha4!$B$1:$C$147,2,0)</f>
        <v>Vinicius Lourenco Da Silva</v>
      </c>
      <c r="E746" t="s">
        <v>432</v>
      </c>
      <c r="F746" t="s">
        <v>1133</v>
      </c>
      <c r="G746" t="s">
        <v>85</v>
      </c>
      <c r="H746" t="s">
        <v>13</v>
      </c>
      <c r="I746" t="s">
        <v>1120</v>
      </c>
      <c r="J746" t="s">
        <v>1120</v>
      </c>
      <c r="K746" t="s">
        <v>1134</v>
      </c>
      <c r="L746">
        <v>2000</v>
      </c>
      <c r="M746" t="s">
        <v>1135</v>
      </c>
      <c r="N746" t="s">
        <v>1136</v>
      </c>
      <c r="O746" t="str">
        <f t="shared" si="22"/>
        <v>dezembro</v>
      </c>
      <c r="P746">
        <f>VLOOKUP(O746,Auxiliar!A:B,2,FALSE)</f>
        <v>12</v>
      </c>
      <c r="Q746">
        <f t="shared" si="23"/>
        <v>2024</v>
      </c>
    </row>
    <row r="747" spans="1:17" x14ac:dyDescent="0.3">
      <c r="A747" t="s">
        <v>1132</v>
      </c>
      <c r="B747" t="s">
        <v>640</v>
      </c>
      <c r="C747" s="3">
        <v>5382993718</v>
      </c>
      <c r="D747" t="str">
        <f>VLOOKUP(C747,Planilha4!$B$1:$C$147,2,0)</f>
        <v>Vinicius Lourenco Da Silva</v>
      </c>
      <c r="E747" t="s">
        <v>432</v>
      </c>
      <c r="F747" t="s">
        <v>1133</v>
      </c>
      <c r="G747" t="s">
        <v>85</v>
      </c>
      <c r="H747" t="s">
        <v>13</v>
      </c>
      <c r="I747" t="s">
        <v>1152</v>
      </c>
      <c r="J747" t="s">
        <v>1152</v>
      </c>
      <c r="K747" t="s">
        <v>1140</v>
      </c>
      <c r="L747">
        <v>1000</v>
      </c>
      <c r="M747" t="s">
        <v>1135</v>
      </c>
      <c r="N747" t="s">
        <v>1136</v>
      </c>
      <c r="O747" t="str">
        <f t="shared" si="22"/>
        <v>dezembro</v>
      </c>
      <c r="P747">
        <f>VLOOKUP(O747,Auxiliar!A:B,2,FALSE)</f>
        <v>12</v>
      </c>
      <c r="Q747">
        <f t="shared" si="23"/>
        <v>2024</v>
      </c>
    </row>
    <row r="748" spans="1:17" x14ac:dyDescent="0.3">
      <c r="A748" t="s">
        <v>175</v>
      </c>
      <c r="B748" t="s">
        <v>181</v>
      </c>
      <c r="C748" s="3">
        <v>5521074767</v>
      </c>
      <c r="D748" t="str">
        <f>VLOOKUP(C748,Planilha4!$B$1:$C$147,2,0)</f>
        <v>Italo Das Neves Luis</v>
      </c>
      <c r="E748" t="s">
        <v>177</v>
      </c>
      <c r="F748" t="s">
        <v>178</v>
      </c>
      <c r="G748" t="s">
        <v>85</v>
      </c>
      <c r="H748" t="s">
        <v>13</v>
      </c>
      <c r="I748" t="s">
        <v>171</v>
      </c>
      <c r="J748" t="s">
        <v>171</v>
      </c>
      <c r="K748" t="s">
        <v>172</v>
      </c>
      <c r="L748">
        <v>4300</v>
      </c>
      <c r="M748" t="s">
        <v>179</v>
      </c>
      <c r="N748" t="s">
        <v>180</v>
      </c>
      <c r="O748" t="str">
        <f t="shared" si="22"/>
        <v>abril</v>
      </c>
      <c r="P748">
        <f>VLOOKUP(O748,Auxiliar!A:B,2,FALSE)</f>
        <v>4</v>
      </c>
      <c r="Q748">
        <f t="shared" si="23"/>
        <v>2024</v>
      </c>
    </row>
    <row r="749" spans="1:17" x14ac:dyDescent="0.3">
      <c r="A749" t="s">
        <v>403</v>
      </c>
      <c r="B749" t="s">
        <v>181</v>
      </c>
      <c r="C749" s="3">
        <v>5521074767</v>
      </c>
      <c r="D749" t="str">
        <f>VLOOKUP(C749,Planilha4!$B$1:$C$147,2,0)</f>
        <v>Italo Das Neves Luis</v>
      </c>
      <c r="E749" t="s">
        <v>404</v>
      </c>
      <c r="F749" t="s">
        <v>391</v>
      </c>
      <c r="G749" t="s">
        <v>12</v>
      </c>
      <c r="H749" t="s">
        <v>13</v>
      </c>
      <c r="I749" t="s">
        <v>395</v>
      </c>
      <c r="J749" t="s">
        <v>405</v>
      </c>
      <c r="K749" t="s">
        <v>395</v>
      </c>
      <c r="L749">
        <v>8400</v>
      </c>
      <c r="M749" t="s">
        <v>406</v>
      </c>
      <c r="N749" t="s">
        <v>407</v>
      </c>
      <c r="O749" t="str">
        <f t="shared" si="22"/>
        <v>junho</v>
      </c>
      <c r="P749">
        <f>VLOOKUP(O749,Auxiliar!A:B,2,FALSE)</f>
        <v>6</v>
      </c>
      <c r="Q749">
        <f t="shared" si="23"/>
        <v>2024</v>
      </c>
    </row>
    <row r="750" spans="1:17" x14ac:dyDescent="0.3">
      <c r="A750" t="s">
        <v>59</v>
      </c>
      <c r="B750" t="s">
        <v>181</v>
      </c>
      <c r="C750" s="3">
        <v>5521074767</v>
      </c>
      <c r="D750" t="str">
        <f>VLOOKUP(C750,Planilha4!$B$1:$C$147,2,0)</f>
        <v>Italo Das Neves Luis</v>
      </c>
      <c r="E750" t="s">
        <v>60</v>
      </c>
      <c r="F750" t="s">
        <v>61</v>
      </c>
      <c r="G750" t="s">
        <v>12</v>
      </c>
      <c r="H750" t="s">
        <v>13</v>
      </c>
      <c r="I750" t="s">
        <v>62</v>
      </c>
      <c r="J750" t="s">
        <v>63</v>
      </c>
      <c r="K750" t="s">
        <v>64</v>
      </c>
      <c r="L750">
        <v>1075</v>
      </c>
      <c r="M750" t="s">
        <v>65</v>
      </c>
      <c r="N750" t="s">
        <v>66</v>
      </c>
      <c r="O750" t="str">
        <f t="shared" si="22"/>
        <v>novembro</v>
      </c>
      <c r="P750">
        <f>VLOOKUP(O750,Auxiliar!A:B,2,FALSE)</f>
        <v>11</v>
      </c>
      <c r="Q750">
        <f t="shared" si="23"/>
        <v>2024</v>
      </c>
    </row>
    <row r="751" spans="1:17" x14ac:dyDescent="0.3">
      <c r="A751" t="s">
        <v>1673</v>
      </c>
      <c r="B751" t="s">
        <v>1674</v>
      </c>
      <c r="C751" s="3">
        <v>5527319788</v>
      </c>
      <c r="D751" t="str">
        <f>VLOOKUP(C751,Planilha4!$B$1:$C$147,2,0)</f>
        <v>Denis Palmeira Da Silva</v>
      </c>
      <c r="E751" t="s">
        <v>1675</v>
      </c>
      <c r="F751" t="s">
        <v>1676</v>
      </c>
      <c r="G751" t="s">
        <v>12</v>
      </c>
      <c r="H751" t="s">
        <v>13</v>
      </c>
      <c r="I751" t="s">
        <v>1489</v>
      </c>
      <c r="J751" t="s">
        <v>1173</v>
      </c>
      <c r="K751" t="s">
        <v>1662</v>
      </c>
      <c r="L751">
        <v>3000</v>
      </c>
      <c r="M751" t="s">
        <v>1677</v>
      </c>
      <c r="N751" t="s">
        <v>1678</v>
      </c>
      <c r="O751" t="str">
        <f t="shared" si="22"/>
        <v>dezembro</v>
      </c>
      <c r="P751">
        <f>VLOOKUP(O751,Auxiliar!A:B,2,FALSE)</f>
        <v>12</v>
      </c>
      <c r="Q751">
        <f t="shared" si="23"/>
        <v>2024</v>
      </c>
    </row>
    <row r="752" spans="1:17" x14ac:dyDescent="0.3">
      <c r="A752" t="s">
        <v>1769</v>
      </c>
      <c r="B752" t="s">
        <v>1674</v>
      </c>
      <c r="C752" s="3">
        <v>5527319788</v>
      </c>
      <c r="D752" t="str">
        <f>VLOOKUP(C752,Planilha4!$B$1:$C$147,2,0)</f>
        <v>Denis Palmeira Da Silva</v>
      </c>
      <c r="E752" t="s">
        <v>1441</v>
      </c>
      <c r="F752" t="s">
        <v>1770</v>
      </c>
      <c r="G752" t="s">
        <v>12</v>
      </c>
      <c r="H752" t="s">
        <v>13</v>
      </c>
      <c r="I752" t="s">
        <v>1698</v>
      </c>
      <c r="J752" t="s">
        <v>1745</v>
      </c>
      <c r="K752" t="s">
        <v>1698</v>
      </c>
      <c r="L752">
        <v>11760</v>
      </c>
      <c r="M752" t="s">
        <v>1771</v>
      </c>
      <c r="N752" t="s">
        <v>1772</v>
      </c>
      <c r="O752" t="str">
        <f t="shared" si="22"/>
        <v>março</v>
      </c>
      <c r="P752">
        <f>VLOOKUP(O752,Auxiliar!A:B,2,FALSE)</f>
        <v>3</v>
      </c>
      <c r="Q752">
        <f t="shared" si="23"/>
        <v>2025</v>
      </c>
    </row>
    <row r="753" spans="1:17" x14ac:dyDescent="0.3">
      <c r="A753" t="s">
        <v>1021</v>
      </c>
      <c r="B753" t="s">
        <v>1031</v>
      </c>
      <c r="C753" s="3">
        <v>5676873760</v>
      </c>
      <c r="D753" t="str">
        <f>VLOOKUP(C753,Planilha4!$B$1:$C$147,2,0)</f>
        <v>Cristiane Darco Cruz Martins</v>
      </c>
      <c r="E753" t="s">
        <v>1022</v>
      </c>
      <c r="F753" t="s">
        <v>564</v>
      </c>
      <c r="G753" t="s">
        <v>12</v>
      </c>
      <c r="H753" t="s">
        <v>13</v>
      </c>
      <c r="I753" t="s">
        <v>1012</v>
      </c>
      <c r="J753" t="s">
        <v>1012</v>
      </c>
      <c r="K753" t="s">
        <v>1023</v>
      </c>
      <c r="L753">
        <v>1300</v>
      </c>
      <c r="M753" t="s">
        <v>1024</v>
      </c>
      <c r="N753" t="s">
        <v>1025</v>
      </c>
      <c r="O753" t="str">
        <f t="shared" si="22"/>
        <v>maio</v>
      </c>
      <c r="P753">
        <f>VLOOKUP(O753,Auxiliar!A:B,2,FALSE)</f>
        <v>5</v>
      </c>
      <c r="Q753">
        <f t="shared" si="23"/>
        <v>2024</v>
      </c>
    </row>
    <row r="754" spans="1:17" x14ac:dyDescent="0.3">
      <c r="A754" s="1"/>
      <c r="B754" s="1"/>
      <c r="C754" s="3"/>
      <c r="E754" s="1"/>
      <c r="F754" s="1"/>
      <c r="G754" s="1"/>
      <c r="H754" s="1"/>
      <c r="I754" s="1"/>
      <c r="L754" s="1"/>
      <c r="M754" s="1"/>
      <c r="N754" s="1"/>
    </row>
    <row r="755" spans="1:17" x14ac:dyDescent="0.3">
      <c r="A755" t="s">
        <v>1235</v>
      </c>
      <c r="B755" t="s">
        <v>1031</v>
      </c>
      <c r="C755" s="3">
        <v>5676873760</v>
      </c>
      <c r="D755" t="str">
        <f>VLOOKUP(C755,Planilha4!$B$1:$C$147,2,0)</f>
        <v>Cristiane Darco Cruz Martins</v>
      </c>
      <c r="E755" t="s">
        <v>1171</v>
      </c>
      <c r="G755" t="s">
        <v>1172</v>
      </c>
      <c r="H755" t="s">
        <v>13</v>
      </c>
      <c r="I755" t="s">
        <v>1232</v>
      </c>
      <c r="J755" t="s">
        <v>1232</v>
      </c>
      <c r="K755" t="s">
        <v>1227</v>
      </c>
      <c r="L755">
        <v>6000</v>
      </c>
      <c r="M755" t="s">
        <v>1236</v>
      </c>
      <c r="N755" t="s">
        <v>1237</v>
      </c>
      <c r="O755" t="str">
        <f t="shared" si="22"/>
        <v>janeiro</v>
      </c>
      <c r="P755">
        <f>VLOOKUP(O755,Auxiliar!A:B,2,FALSE)</f>
        <v>1</v>
      </c>
      <c r="Q755">
        <f t="shared" si="23"/>
        <v>2025</v>
      </c>
    </row>
    <row r="756" spans="1:17" x14ac:dyDescent="0.3">
      <c r="A756" t="s">
        <v>1103</v>
      </c>
      <c r="B756" t="s">
        <v>1031</v>
      </c>
      <c r="C756" s="3">
        <v>5676873760</v>
      </c>
      <c r="D756" t="str">
        <f>VLOOKUP(C756,Planilha4!$B$1:$C$147,2,0)</f>
        <v>Cristiane Darco Cruz Martins</v>
      </c>
      <c r="E756" t="s">
        <v>1104</v>
      </c>
      <c r="F756" t="s">
        <v>888</v>
      </c>
      <c r="G756" t="s">
        <v>12</v>
      </c>
      <c r="H756" t="s">
        <v>13</v>
      </c>
      <c r="I756" t="s">
        <v>1407</v>
      </c>
      <c r="J756" t="s">
        <v>1414</v>
      </c>
      <c r="K756" t="s">
        <v>1407</v>
      </c>
      <c r="L756">
        <v>12400</v>
      </c>
      <c r="M756" t="s">
        <v>1106</v>
      </c>
      <c r="N756" t="s">
        <v>1107</v>
      </c>
      <c r="O756" t="str">
        <f t="shared" si="22"/>
        <v>setembro</v>
      </c>
      <c r="P756">
        <f>VLOOKUP(O756,Auxiliar!A:B,2,FALSE)</f>
        <v>9</v>
      </c>
      <c r="Q756">
        <f t="shared" si="23"/>
        <v>2024</v>
      </c>
    </row>
    <row r="757" spans="1:17" x14ac:dyDescent="0.3">
      <c r="A757" t="s">
        <v>1660</v>
      </c>
      <c r="B757" t="s">
        <v>1031</v>
      </c>
      <c r="C757" s="3">
        <v>5676873760</v>
      </c>
      <c r="D757" t="str">
        <f>VLOOKUP(C757,Planilha4!$B$1:$C$147,2,0)</f>
        <v>Cristiane Darco Cruz Martins</v>
      </c>
      <c r="E757" t="s">
        <v>1661</v>
      </c>
      <c r="F757" t="s">
        <v>144</v>
      </c>
      <c r="G757" t="s">
        <v>12</v>
      </c>
      <c r="H757" t="s">
        <v>13</v>
      </c>
      <c r="I757" t="s">
        <v>1489</v>
      </c>
      <c r="J757" t="s">
        <v>1173</v>
      </c>
      <c r="K757" t="s">
        <v>1662</v>
      </c>
      <c r="L757">
        <v>8750</v>
      </c>
      <c r="M757" t="s">
        <v>1663</v>
      </c>
      <c r="N757" t="s">
        <v>1664</v>
      </c>
      <c r="O757" t="str">
        <f t="shared" si="22"/>
        <v>dezembro</v>
      </c>
      <c r="P757">
        <f>VLOOKUP(O757,Auxiliar!A:B,2,FALSE)</f>
        <v>12</v>
      </c>
      <c r="Q757">
        <f t="shared" si="23"/>
        <v>2024</v>
      </c>
    </row>
    <row r="758" spans="1:17" x14ac:dyDescent="0.3">
      <c r="A758" t="s">
        <v>1000</v>
      </c>
      <c r="B758" t="s">
        <v>1004</v>
      </c>
      <c r="C758" s="3">
        <v>5891589702</v>
      </c>
      <c r="D758" t="str">
        <f>VLOOKUP(C758,Planilha4!$B$1:$C$147,2,0)</f>
        <v>Adhelei Avilez Bragança</v>
      </c>
      <c r="E758" t="s">
        <v>876</v>
      </c>
      <c r="F758" t="s">
        <v>1001</v>
      </c>
      <c r="G758" t="s">
        <v>12</v>
      </c>
      <c r="H758" t="s">
        <v>13</v>
      </c>
      <c r="I758" t="s">
        <v>527</v>
      </c>
      <c r="J758" t="s">
        <v>984</v>
      </c>
      <c r="K758" t="s">
        <v>983</v>
      </c>
      <c r="L758">
        <v>5820</v>
      </c>
      <c r="M758" t="s">
        <v>1002</v>
      </c>
      <c r="N758" t="s">
        <v>1003</v>
      </c>
      <c r="O758" t="str">
        <f t="shared" si="22"/>
        <v>julho</v>
      </c>
      <c r="P758">
        <f>VLOOKUP(O758,Auxiliar!A:B,2,FALSE)</f>
        <v>7</v>
      </c>
      <c r="Q758">
        <f t="shared" si="23"/>
        <v>2024</v>
      </c>
    </row>
    <row r="759" spans="1:17" x14ac:dyDescent="0.3">
      <c r="A759" t="s">
        <v>1377</v>
      </c>
      <c r="B759" t="s">
        <v>1004</v>
      </c>
      <c r="C759" s="3">
        <v>5891589702</v>
      </c>
      <c r="D759" t="str">
        <f>VLOOKUP(C759,Planilha4!$B$1:$C$147,2,0)</f>
        <v>Adhelei Avilez Bragança</v>
      </c>
      <c r="E759" t="s">
        <v>876</v>
      </c>
      <c r="F759" t="s">
        <v>1001</v>
      </c>
      <c r="G759" t="s">
        <v>12</v>
      </c>
      <c r="H759" t="s">
        <v>13</v>
      </c>
      <c r="I759" t="s">
        <v>1358</v>
      </c>
      <c r="J759" t="s">
        <v>1358</v>
      </c>
      <c r="K759" t="s">
        <v>1369</v>
      </c>
      <c r="L759">
        <v>1068</v>
      </c>
      <c r="M759" t="s">
        <v>51</v>
      </c>
      <c r="N759" t="s">
        <v>52</v>
      </c>
      <c r="O759" t="str">
        <f t="shared" si="22"/>
        <v>agosto</v>
      </c>
      <c r="P759">
        <f>VLOOKUP(O759,Auxiliar!A:B,2,FALSE)</f>
        <v>8</v>
      </c>
      <c r="Q759">
        <f t="shared" si="23"/>
        <v>2024</v>
      </c>
    </row>
    <row r="760" spans="1:17" x14ac:dyDescent="0.3">
      <c r="A760" t="s">
        <v>235</v>
      </c>
      <c r="B760" t="s">
        <v>240</v>
      </c>
      <c r="C760" s="3">
        <v>7022200785</v>
      </c>
      <c r="D760" t="str">
        <f>VLOOKUP(C760,Planilha4!$B$1:$C$147,2,0)</f>
        <v>Reginaldo De Jesus Pereira</v>
      </c>
      <c r="E760" t="s">
        <v>236</v>
      </c>
      <c r="F760" t="s">
        <v>237</v>
      </c>
      <c r="G760" t="s">
        <v>85</v>
      </c>
      <c r="H760" t="s">
        <v>13</v>
      </c>
      <c r="I760" t="s">
        <v>231</v>
      </c>
      <c r="J760" t="s">
        <v>230</v>
      </c>
      <c r="K760" t="s">
        <v>231</v>
      </c>
      <c r="L760">
        <v>14400</v>
      </c>
      <c r="M760" t="s">
        <v>238</v>
      </c>
      <c r="N760" t="s">
        <v>239</v>
      </c>
      <c r="O760" t="str">
        <f t="shared" si="22"/>
        <v>abril</v>
      </c>
      <c r="P760">
        <f>VLOOKUP(O760,Auxiliar!A:B,2,FALSE)</f>
        <v>4</v>
      </c>
      <c r="Q760">
        <f t="shared" si="23"/>
        <v>2024</v>
      </c>
    </row>
    <row r="761" spans="1:17" x14ac:dyDescent="0.3">
      <c r="A761" t="s">
        <v>235</v>
      </c>
      <c r="B761" t="s">
        <v>240</v>
      </c>
      <c r="C761" s="3">
        <v>7022200785</v>
      </c>
      <c r="D761" t="str">
        <f>VLOOKUP(C761,Planilha4!$B$1:$C$147,2,0)</f>
        <v>Reginaldo De Jesus Pereira</v>
      </c>
      <c r="E761" t="s">
        <v>236</v>
      </c>
      <c r="F761" t="s">
        <v>237</v>
      </c>
      <c r="G761" t="s">
        <v>85</v>
      </c>
      <c r="H761" t="s">
        <v>13</v>
      </c>
      <c r="I761" t="s">
        <v>231</v>
      </c>
      <c r="J761" t="s">
        <v>230</v>
      </c>
      <c r="K761" t="s">
        <v>231</v>
      </c>
      <c r="L761">
        <v>4800</v>
      </c>
      <c r="M761" t="s">
        <v>241</v>
      </c>
      <c r="N761" t="s">
        <v>242</v>
      </c>
      <c r="O761" t="str">
        <f t="shared" si="22"/>
        <v>abril</v>
      </c>
      <c r="P761">
        <f>VLOOKUP(O761,Auxiliar!A:B,2,FALSE)</f>
        <v>4</v>
      </c>
      <c r="Q761">
        <f t="shared" si="23"/>
        <v>2024</v>
      </c>
    </row>
    <row r="762" spans="1:17" x14ac:dyDescent="0.3">
      <c r="A762" t="s">
        <v>441</v>
      </c>
      <c r="B762" t="s">
        <v>240</v>
      </c>
      <c r="C762" s="3">
        <v>7022200785</v>
      </c>
      <c r="D762" t="str">
        <f>VLOOKUP(C762,Planilha4!$B$1:$C$147,2,0)</f>
        <v>Reginaldo De Jesus Pereira</v>
      </c>
      <c r="E762" t="s">
        <v>442</v>
      </c>
      <c r="F762" t="s">
        <v>443</v>
      </c>
      <c r="G762" t="s">
        <v>12</v>
      </c>
      <c r="H762" t="s">
        <v>13</v>
      </c>
      <c r="I762" t="s">
        <v>444</v>
      </c>
      <c r="J762" t="s">
        <v>444</v>
      </c>
      <c r="K762" t="s">
        <v>445</v>
      </c>
      <c r="L762">
        <v>3000</v>
      </c>
      <c r="M762" t="s">
        <v>446</v>
      </c>
      <c r="N762" t="s">
        <v>447</v>
      </c>
      <c r="O762" t="str">
        <f t="shared" si="22"/>
        <v>junho</v>
      </c>
      <c r="P762">
        <f>VLOOKUP(O762,Auxiliar!A:B,2,FALSE)</f>
        <v>6</v>
      </c>
      <c r="Q762">
        <f t="shared" si="23"/>
        <v>2024</v>
      </c>
    </row>
    <row r="763" spans="1:17" x14ac:dyDescent="0.3">
      <c r="A763" t="s">
        <v>583</v>
      </c>
      <c r="B763" t="s">
        <v>240</v>
      </c>
      <c r="C763" s="3">
        <v>7022200785</v>
      </c>
      <c r="D763" t="str">
        <f>VLOOKUP(C763,Planilha4!$B$1:$C$147,2,0)</f>
        <v>Reginaldo De Jesus Pereira</v>
      </c>
      <c r="E763" t="s">
        <v>584</v>
      </c>
      <c r="F763" t="s">
        <v>542</v>
      </c>
      <c r="G763" t="s">
        <v>12</v>
      </c>
      <c r="H763" t="s">
        <v>13</v>
      </c>
      <c r="I763" t="s">
        <v>565</v>
      </c>
      <c r="J763" t="s">
        <v>565</v>
      </c>
      <c r="K763" t="s">
        <v>576</v>
      </c>
      <c r="L763">
        <v>4713.95</v>
      </c>
      <c r="M763" t="s">
        <v>51</v>
      </c>
      <c r="N763" t="s">
        <v>52</v>
      </c>
      <c r="O763" t="str">
        <f t="shared" si="22"/>
        <v>julho</v>
      </c>
      <c r="P763">
        <f>VLOOKUP(O763,Auxiliar!A:B,2,FALSE)</f>
        <v>7</v>
      </c>
      <c r="Q763">
        <f t="shared" si="23"/>
        <v>2024</v>
      </c>
    </row>
    <row r="764" spans="1:17" x14ac:dyDescent="0.3">
      <c r="A764" t="s">
        <v>725</v>
      </c>
      <c r="B764" t="s">
        <v>240</v>
      </c>
      <c r="C764" s="3">
        <v>7022200785</v>
      </c>
      <c r="D764" t="str">
        <f>VLOOKUP(C764,Planilha4!$B$1:$C$147,2,0)</f>
        <v>Reginaldo De Jesus Pereira</v>
      </c>
      <c r="E764" t="s">
        <v>726</v>
      </c>
      <c r="F764" t="s">
        <v>727</v>
      </c>
      <c r="G764" t="s">
        <v>12</v>
      </c>
      <c r="H764" t="s">
        <v>13</v>
      </c>
      <c r="I764" t="s">
        <v>728</v>
      </c>
      <c r="J764" t="s">
        <v>729</v>
      </c>
      <c r="K764" t="s">
        <v>728</v>
      </c>
      <c r="L764">
        <v>6600</v>
      </c>
      <c r="M764" t="s">
        <v>730</v>
      </c>
      <c r="N764" t="s">
        <v>731</v>
      </c>
      <c r="O764" t="str">
        <f t="shared" si="22"/>
        <v>agosto</v>
      </c>
      <c r="P764">
        <f>VLOOKUP(O764,Auxiliar!A:B,2,FALSE)</f>
        <v>8</v>
      </c>
      <c r="Q764">
        <f t="shared" si="23"/>
        <v>2024</v>
      </c>
    </row>
    <row r="765" spans="1:17" x14ac:dyDescent="0.3">
      <c r="A765" t="s">
        <v>991</v>
      </c>
      <c r="B765" t="s">
        <v>240</v>
      </c>
      <c r="C765" s="3">
        <v>7022200785</v>
      </c>
      <c r="D765" t="str">
        <f>VLOOKUP(C765,Planilha4!$B$1:$C$147,2,0)</f>
        <v>Reginaldo De Jesus Pereira</v>
      </c>
      <c r="E765" t="s">
        <v>992</v>
      </c>
      <c r="F765" t="s">
        <v>184</v>
      </c>
      <c r="G765" t="s">
        <v>12</v>
      </c>
      <c r="H765" t="s">
        <v>13</v>
      </c>
      <c r="I765" t="s">
        <v>982</v>
      </c>
      <c r="J765" t="s">
        <v>978</v>
      </c>
      <c r="K765" t="s">
        <v>990</v>
      </c>
      <c r="L765">
        <v>2685</v>
      </c>
      <c r="M765" t="s">
        <v>993</v>
      </c>
      <c r="N765" t="s">
        <v>994</v>
      </c>
      <c r="O765" t="str">
        <f t="shared" si="22"/>
        <v>julho</v>
      </c>
      <c r="P765">
        <f>VLOOKUP(O765,Auxiliar!A:B,2,FALSE)</f>
        <v>7</v>
      </c>
      <c r="Q765">
        <f t="shared" si="23"/>
        <v>2024</v>
      </c>
    </row>
    <row r="766" spans="1:17" x14ac:dyDescent="0.3">
      <c r="A766" t="s">
        <v>1201</v>
      </c>
      <c r="B766" t="s">
        <v>240</v>
      </c>
      <c r="C766" s="3">
        <v>7022200785</v>
      </c>
      <c r="D766" t="str">
        <f>VLOOKUP(C766,Planilha4!$B$1:$C$147,2,0)</f>
        <v>Reginaldo De Jesus Pereira</v>
      </c>
      <c r="E766" t="s">
        <v>1202</v>
      </c>
      <c r="F766" t="s">
        <v>1203</v>
      </c>
      <c r="G766" t="s">
        <v>1202</v>
      </c>
      <c r="H766" t="s">
        <v>13</v>
      </c>
      <c r="I766" t="s">
        <v>1442</v>
      </c>
      <c r="J766" t="s">
        <v>1296</v>
      </c>
      <c r="K766" t="s">
        <v>1418</v>
      </c>
      <c r="L766">
        <v>1096.77</v>
      </c>
      <c r="M766" t="s">
        <v>25</v>
      </c>
      <c r="N766" t="s">
        <v>26</v>
      </c>
      <c r="O766" t="str">
        <f t="shared" si="22"/>
        <v>fevereiro</v>
      </c>
      <c r="P766">
        <f>VLOOKUP(O766,Auxiliar!A:B,2,FALSE)</f>
        <v>2</v>
      </c>
      <c r="Q766">
        <f t="shared" si="23"/>
        <v>2025</v>
      </c>
    </row>
    <row r="767" spans="1:17" x14ac:dyDescent="0.3">
      <c r="A767" t="s">
        <v>1635</v>
      </c>
      <c r="B767" t="s">
        <v>240</v>
      </c>
      <c r="C767" s="3">
        <v>7022200785</v>
      </c>
      <c r="D767" t="str">
        <f>VLOOKUP(C767,Planilha4!$B$1:$C$147,2,0)</f>
        <v>Reginaldo De Jesus Pereira</v>
      </c>
      <c r="E767" t="s">
        <v>1636</v>
      </c>
      <c r="F767" t="s">
        <v>468</v>
      </c>
      <c r="G767" t="s">
        <v>12</v>
      </c>
      <c r="H767" t="s">
        <v>13</v>
      </c>
      <c r="I767" t="s">
        <v>1267</v>
      </c>
      <c r="J767" t="s">
        <v>1266</v>
      </c>
      <c r="K767" t="s">
        <v>1260</v>
      </c>
      <c r="L767">
        <v>1500</v>
      </c>
      <c r="M767" t="s">
        <v>1637</v>
      </c>
      <c r="N767" t="s">
        <v>1638</v>
      </c>
      <c r="O767" t="str">
        <f t="shared" si="22"/>
        <v>janeiro</v>
      </c>
      <c r="P767">
        <f>VLOOKUP(O767,Auxiliar!A:B,2,FALSE)</f>
        <v>1</v>
      </c>
      <c r="Q767">
        <f t="shared" si="23"/>
        <v>2025</v>
      </c>
    </row>
    <row r="768" spans="1:17" x14ac:dyDescent="0.3">
      <c r="A768" s="1"/>
      <c r="B768" s="1"/>
      <c r="C768" s="3"/>
      <c r="E768" s="1"/>
      <c r="G768" s="1"/>
      <c r="H768" s="1"/>
      <c r="I768" s="1"/>
      <c r="L768" s="1"/>
      <c r="M768" s="1"/>
      <c r="N768" s="1"/>
    </row>
    <row r="769" spans="1:17" x14ac:dyDescent="0.3">
      <c r="A769" t="s">
        <v>1071</v>
      </c>
      <c r="B769" t="s">
        <v>1076</v>
      </c>
      <c r="C769" s="3">
        <v>7153057781</v>
      </c>
      <c r="D769" t="str">
        <f>VLOOKUP(C769,Planilha4!$B$1:$C$147,2,0)</f>
        <v>Ana Paula Mattos De Araújo Cardoso</v>
      </c>
      <c r="E769" t="s">
        <v>1072</v>
      </c>
      <c r="G769" t="s">
        <v>12</v>
      </c>
      <c r="H769" t="s">
        <v>13</v>
      </c>
      <c r="I769" t="s">
        <v>1073</v>
      </c>
      <c r="J769" t="s">
        <v>1077</v>
      </c>
      <c r="K769" t="s">
        <v>1073</v>
      </c>
      <c r="L769">
        <v>8600</v>
      </c>
      <c r="M769" t="s">
        <v>1074</v>
      </c>
      <c r="N769" t="s">
        <v>1075</v>
      </c>
      <c r="O769" t="str">
        <f t="shared" ref="O769:O832" si="24">TEXT(J769,"mmmm")</f>
        <v>outubro</v>
      </c>
      <c r="P769">
        <f>VLOOKUP(O769,Auxiliar!A:B,2,FALSE)</f>
        <v>10</v>
      </c>
      <c r="Q769">
        <f t="shared" si="23"/>
        <v>2024</v>
      </c>
    </row>
    <row r="770" spans="1:17" x14ac:dyDescent="0.3">
      <c r="A770" t="s">
        <v>1137</v>
      </c>
      <c r="B770" t="s">
        <v>1076</v>
      </c>
      <c r="C770" s="3">
        <v>7153057781</v>
      </c>
      <c r="D770" t="str">
        <f>VLOOKUP(C770,Planilha4!$B$1:$C$147,2,0)</f>
        <v>Ana Paula Mattos De Araújo Cardoso</v>
      </c>
      <c r="E770" t="s">
        <v>687</v>
      </c>
      <c r="F770" t="s">
        <v>1138</v>
      </c>
      <c r="G770" t="s">
        <v>12</v>
      </c>
      <c r="H770" t="s">
        <v>13</v>
      </c>
      <c r="I770" t="s">
        <v>1139</v>
      </c>
      <c r="J770" t="s">
        <v>1140</v>
      </c>
      <c r="K770" t="s">
        <v>1141</v>
      </c>
      <c r="L770">
        <v>4300</v>
      </c>
      <c r="M770" t="s">
        <v>1142</v>
      </c>
      <c r="N770" t="s">
        <v>1143</v>
      </c>
      <c r="O770" t="str">
        <f t="shared" si="24"/>
        <v>dezembro</v>
      </c>
      <c r="P770">
        <f>VLOOKUP(O770,Auxiliar!A:B,2,FALSE)</f>
        <v>12</v>
      </c>
      <c r="Q770">
        <f t="shared" si="23"/>
        <v>2024</v>
      </c>
    </row>
    <row r="771" spans="1:17" x14ac:dyDescent="0.3">
      <c r="A771" t="s">
        <v>1716</v>
      </c>
      <c r="B771" t="s">
        <v>1717</v>
      </c>
      <c r="C771" s="3">
        <v>7209528750</v>
      </c>
      <c r="D771" s="12" t="s">
        <v>1998</v>
      </c>
      <c r="E771" t="s">
        <v>1718</v>
      </c>
      <c r="F771" t="s">
        <v>582</v>
      </c>
      <c r="G771" t="s">
        <v>12</v>
      </c>
      <c r="H771" t="s">
        <v>13</v>
      </c>
      <c r="I771" t="s">
        <v>1713</v>
      </c>
      <c r="J771" t="s">
        <v>1709</v>
      </c>
      <c r="K771" t="s">
        <v>1719</v>
      </c>
      <c r="L771">
        <v>3000</v>
      </c>
      <c r="M771" t="s">
        <v>1720</v>
      </c>
      <c r="N771" t="s">
        <v>1721</v>
      </c>
      <c r="O771" t="str">
        <f t="shared" si="24"/>
        <v>março</v>
      </c>
      <c r="P771">
        <f>VLOOKUP(O771,Auxiliar!A:B,2,FALSE)</f>
        <v>3</v>
      </c>
      <c r="Q771">
        <f t="shared" ref="Q771:Q834" si="25">YEAR(J771)</f>
        <v>2025</v>
      </c>
    </row>
    <row r="772" spans="1:17" x14ac:dyDescent="0.3">
      <c r="A772" t="s">
        <v>119</v>
      </c>
      <c r="B772" t="s">
        <v>120</v>
      </c>
      <c r="C772" s="3">
        <v>7364752730</v>
      </c>
      <c r="D772" t="str">
        <f>VLOOKUP(C772,Planilha4!$B$1:$C$147,2,0)</f>
        <v>Fatima Cristina Diogo Grilo</v>
      </c>
      <c r="E772" t="s">
        <v>121</v>
      </c>
      <c r="F772" t="s">
        <v>122</v>
      </c>
      <c r="G772" t="s">
        <v>12</v>
      </c>
      <c r="H772" t="s">
        <v>13</v>
      </c>
      <c r="I772" t="s">
        <v>123</v>
      </c>
      <c r="J772" t="s">
        <v>123</v>
      </c>
      <c r="K772" t="s">
        <v>62</v>
      </c>
      <c r="L772">
        <v>3000</v>
      </c>
      <c r="M772" t="s">
        <v>124</v>
      </c>
      <c r="N772" t="s">
        <v>125</v>
      </c>
      <c r="O772" t="str">
        <f t="shared" si="24"/>
        <v>novembro</v>
      </c>
      <c r="P772">
        <f>VLOOKUP(O772,Auxiliar!A:B,2,FALSE)</f>
        <v>11</v>
      </c>
      <c r="Q772">
        <f t="shared" si="25"/>
        <v>2024</v>
      </c>
    </row>
    <row r="773" spans="1:17" x14ac:dyDescent="0.3">
      <c r="A773" t="s">
        <v>319</v>
      </c>
      <c r="B773" t="s">
        <v>120</v>
      </c>
      <c r="C773" s="3">
        <v>7364752730</v>
      </c>
      <c r="D773" t="str">
        <f>VLOOKUP(C773,Planilha4!$B$1:$C$147,2,0)</f>
        <v>Fatima Cristina Diogo Grilo</v>
      </c>
      <c r="E773" t="s">
        <v>320</v>
      </c>
      <c r="F773" t="s">
        <v>321</v>
      </c>
      <c r="G773" t="s">
        <v>85</v>
      </c>
      <c r="H773" t="s">
        <v>13</v>
      </c>
      <c r="I773" t="s">
        <v>314</v>
      </c>
      <c r="J773" t="s">
        <v>314</v>
      </c>
      <c r="K773" t="s">
        <v>325</v>
      </c>
      <c r="L773">
        <v>6000</v>
      </c>
      <c r="M773" t="s">
        <v>323</v>
      </c>
      <c r="N773" t="s">
        <v>324</v>
      </c>
      <c r="O773" t="str">
        <f t="shared" si="24"/>
        <v>maio</v>
      </c>
      <c r="P773">
        <f>VLOOKUP(O773,Auxiliar!A:B,2,FALSE)</f>
        <v>5</v>
      </c>
      <c r="Q773">
        <f t="shared" si="25"/>
        <v>2024</v>
      </c>
    </row>
    <row r="774" spans="1:17" x14ac:dyDescent="0.3">
      <c r="A774" s="1"/>
      <c r="B774" s="1"/>
      <c r="C774" s="3"/>
      <c r="E774" s="1"/>
      <c r="F774" s="1"/>
      <c r="G774" s="1"/>
      <c r="H774" s="1"/>
      <c r="I774" s="1"/>
      <c r="L774" s="1"/>
      <c r="M774" s="1"/>
      <c r="N774" s="1"/>
    </row>
    <row r="775" spans="1:17" x14ac:dyDescent="0.3">
      <c r="A775" s="1"/>
      <c r="B775" s="1"/>
      <c r="C775" s="3"/>
      <c r="E775" s="1"/>
      <c r="F775" s="1"/>
      <c r="G775" s="1"/>
      <c r="H775" s="1"/>
      <c r="I775" s="1"/>
      <c r="L775" s="1"/>
      <c r="M775" s="1"/>
      <c r="N775" s="1"/>
    </row>
    <row r="776" spans="1:17" x14ac:dyDescent="0.3">
      <c r="A776" t="s">
        <v>451</v>
      </c>
      <c r="B776" t="s">
        <v>120</v>
      </c>
      <c r="C776" s="3">
        <v>7364752730</v>
      </c>
      <c r="D776" t="str">
        <f>VLOOKUP(C776,Planilha4!$B$1:$C$147,2,0)</f>
        <v>Fatima Cristina Diogo Grilo</v>
      </c>
      <c r="E776" t="s">
        <v>432</v>
      </c>
      <c r="F776" t="s">
        <v>452</v>
      </c>
      <c r="G776" t="s">
        <v>85</v>
      </c>
      <c r="H776" t="s">
        <v>13</v>
      </c>
      <c r="I776" t="s">
        <v>449</v>
      </c>
      <c r="J776" t="s">
        <v>449</v>
      </c>
      <c r="K776" t="s">
        <v>450</v>
      </c>
      <c r="L776">
        <v>9435</v>
      </c>
      <c r="M776" t="s">
        <v>453</v>
      </c>
      <c r="N776" t="s">
        <v>454</v>
      </c>
      <c r="O776" t="str">
        <f t="shared" si="24"/>
        <v>junho</v>
      </c>
      <c r="P776">
        <f>VLOOKUP(O776,Auxiliar!A:B,2,FALSE)</f>
        <v>6</v>
      </c>
      <c r="Q776">
        <f t="shared" si="25"/>
        <v>2024</v>
      </c>
    </row>
    <row r="777" spans="1:17" x14ac:dyDescent="0.3">
      <c r="A777" t="s">
        <v>605</v>
      </c>
      <c r="B777" t="s">
        <v>120</v>
      </c>
      <c r="C777" s="3">
        <v>7364752730</v>
      </c>
      <c r="D777" t="str">
        <f>VLOOKUP(C777,Planilha4!$B$1:$C$147,2,0)</f>
        <v>Fatima Cristina Diogo Grilo</v>
      </c>
      <c r="E777" t="s">
        <v>432</v>
      </c>
      <c r="G777" t="s">
        <v>85</v>
      </c>
      <c r="H777" t="s">
        <v>13</v>
      </c>
      <c r="I777" t="s">
        <v>588</v>
      </c>
      <c r="J777" t="s">
        <v>576</v>
      </c>
      <c r="K777" t="s">
        <v>589</v>
      </c>
      <c r="L777">
        <v>3500</v>
      </c>
      <c r="M777" t="s">
        <v>606</v>
      </c>
      <c r="N777" t="s">
        <v>607</v>
      </c>
      <c r="O777" t="str">
        <f t="shared" si="24"/>
        <v>julho</v>
      </c>
      <c r="P777">
        <f>VLOOKUP(O777,Auxiliar!A:B,2,FALSE)</f>
        <v>7</v>
      </c>
      <c r="Q777">
        <f t="shared" si="25"/>
        <v>2024</v>
      </c>
    </row>
    <row r="778" spans="1:17" x14ac:dyDescent="0.3">
      <c r="A778" t="s">
        <v>1402</v>
      </c>
      <c r="B778" t="s">
        <v>120</v>
      </c>
      <c r="C778" s="3">
        <v>7364752730</v>
      </c>
      <c r="D778" t="str">
        <f>VLOOKUP(C778,Planilha4!$B$1:$C$147,2,0)</f>
        <v>Fatima Cristina Diogo Grilo</v>
      </c>
      <c r="E778" t="s">
        <v>1403</v>
      </c>
      <c r="F778" t="s">
        <v>587</v>
      </c>
      <c r="G778" t="s">
        <v>12</v>
      </c>
      <c r="H778" t="s">
        <v>13</v>
      </c>
      <c r="I778" t="s">
        <v>1292</v>
      </c>
      <c r="J778" t="s">
        <v>1259</v>
      </c>
      <c r="K778" t="s">
        <v>1261</v>
      </c>
      <c r="L778">
        <v>5850</v>
      </c>
      <c r="M778" t="s">
        <v>1404</v>
      </c>
      <c r="N778" t="s">
        <v>1405</v>
      </c>
      <c r="O778" t="str">
        <f t="shared" si="24"/>
        <v>janeiro</v>
      </c>
      <c r="P778">
        <f>VLOOKUP(O778,Auxiliar!A:B,2,FALSE)</f>
        <v>1</v>
      </c>
      <c r="Q778">
        <f t="shared" si="25"/>
        <v>2025</v>
      </c>
    </row>
    <row r="779" spans="1:17" x14ac:dyDescent="0.3">
      <c r="A779" t="s">
        <v>1522</v>
      </c>
      <c r="B779" t="s">
        <v>120</v>
      </c>
      <c r="C779" s="3">
        <v>7364752730</v>
      </c>
      <c r="D779" t="str">
        <f>VLOOKUP(C779,Planilha4!$B$1:$C$147,2,0)</f>
        <v>Fatima Cristina Diogo Grilo</v>
      </c>
      <c r="E779" t="s">
        <v>1523</v>
      </c>
      <c r="F779" t="s">
        <v>1524</v>
      </c>
      <c r="G779" t="s">
        <v>12</v>
      </c>
      <c r="H779" t="s">
        <v>13</v>
      </c>
      <c r="I779" t="s">
        <v>1519</v>
      </c>
      <c r="J779" t="s">
        <v>1512</v>
      </c>
      <c r="K779" t="s">
        <v>1519</v>
      </c>
      <c r="L779">
        <v>3000</v>
      </c>
      <c r="M779" t="s">
        <v>1525</v>
      </c>
      <c r="N779" t="s">
        <v>1526</v>
      </c>
      <c r="O779" t="str">
        <f t="shared" si="24"/>
        <v>março</v>
      </c>
      <c r="P779">
        <f>VLOOKUP(O779,Auxiliar!A:B,2,FALSE)</f>
        <v>3</v>
      </c>
      <c r="Q779">
        <f t="shared" si="25"/>
        <v>2025</v>
      </c>
    </row>
    <row r="780" spans="1:17" x14ac:dyDescent="0.3">
      <c r="A780" s="1"/>
      <c r="B780" s="1"/>
      <c r="C780" s="3"/>
      <c r="E780" s="1"/>
      <c r="F780" s="1"/>
      <c r="G780" s="1"/>
      <c r="H780" s="1"/>
      <c r="I780" s="1"/>
      <c r="L780" s="1"/>
      <c r="M780" s="1"/>
      <c r="N780" s="1"/>
    </row>
    <row r="781" spans="1:17" x14ac:dyDescent="0.3">
      <c r="A781" t="s">
        <v>1548</v>
      </c>
      <c r="B781" t="s">
        <v>120</v>
      </c>
      <c r="C781" s="3">
        <v>7364752730</v>
      </c>
      <c r="D781" t="str">
        <f>VLOOKUP(C781,Planilha4!$B$1:$C$147,2,0)</f>
        <v>Fatima Cristina Diogo Grilo</v>
      </c>
      <c r="E781" t="s">
        <v>1549</v>
      </c>
      <c r="F781" t="s">
        <v>144</v>
      </c>
      <c r="G781" t="s">
        <v>12</v>
      </c>
      <c r="H781" t="s">
        <v>1553</v>
      </c>
      <c r="I781" t="s">
        <v>1550</v>
      </c>
      <c r="L781">
        <v>13500</v>
      </c>
      <c r="M781" t="s">
        <v>1551</v>
      </c>
      <c r="N781" t="s">
        <v>1552</v>
      </c>
      <c r="O781" t="str">
        <f t="shared" si="24"/>
        <v>janeiro</v>
      </c>
      <c r="P781">
        <f>VLOOKUP(O781,Auxiliar!A:B,2,FALSE)</f>
        <v>1</v>
      </c>
      <c r="Q781">
        <f t="shared" si="25"/>
        <v>1900</v>
      </c>
    </row>
    <row r="782" spans="1:17" x14ac:dyDescent="0.3">
      <c r="A782" t="s">
        <v>1685</v>
      </c>
      <c r="B782" t="s">
        <v>120</v>
      </c>
      <c r="C782" s="3">
        <v>7364752730</v>
      </c>
      <c r="D782" t="str">
        <f>VLOOKUP(C782,Planilha4!$B$1:$C$147,2,0)</f>
        <v>Fatima Cristina Diogo Grilo</v>
      </c>
      <c r="E782" t="s">
        <v>1686</v>
      </c>
      <c r="F782" t="s">
        <v>1687</v>
      </c>
      <c r="G782" t="s">
        <v>12</v>
      </c>
      <c r="H782" t="s">
        <v>13</v>
      </c>
      <c r="I782" t="s">
        <v>1688</v>
      </c>
      <c r="J782" t="s">
        <v>1489</v>
      </c>
      <c r="K782" t="s">
        <v>1688</v>
      </c>
      <c r="L782">
        <v>4100</v>
      </c>
      <c r="M782" t="s">
        <v>1689</v>
      </c>
      <c r="N782" t="s">
        <v>1690</v>
      </c>
      <c r="O782" t="str">
        <f t="shared" si="24"/>
        <v>dezembro</v>
      </c>
      <c r="P782">
        <f>VLOOKUP(O782,Auxiliar!A:B,2,FALSE)</f>
        <v>12</v>
      </c>
      <c r="Q782">
        <f t="shared" si="25"/>
        <v>2024</v>
      </c>
    </row>
    <row r="783" spans="1:17" x14ac:dyDescent="0.3">
      <c r="A783" t="s">
        <v>8</v>
      </c>
      <c r="B783" t="s">
        <v>45</v>
      </c>
      <c r="C783" s="3">
        <v>7518988720</v>
      </c>
      <c r="D783" t="str">
        <f>VLOOKUP(C783,Planilha4!$B$1:$C$147,2,0)</f>
        <v>Celso Angelo Morato Filho</v>
      </c>
      <c r="E783" t="s">
        <v>10</v>
      </c>
      <c r="F783" t="s">
        <v>11</v>
      </c>
      <c r="G783" t="s">
        <v>12</v>
      </c>
      <c r="H783" t="s">
        <v>13</v>
      </c>
      <c r="I783" t="s">
        <v>14</v>
      </c>
      <c r="J783" t="s">
        <v>15</v>
      </c>
      <c r="K783" t="s">
        <v>14</v>
      </c>
      <c r="L783">
        <v>5750</v>
      </c>
      <c r="M783" t="s">
        <v>16</v>
      </c>
      <c r="N783" t="s">
        <v>17</v>
      </c>
      <c r="O783" t="str">
        <f t="shared" si="24"/>
        <v>novembro</v>
      </c>
      <c r="P783">
        <f>VLOOKUP(O783,Auxiliar!A:B,2,FALSE)</f>
        <v>11</v>
      </c>
      <c r="Q783">
        <f t="shared" si="25"/>
        <v>2024</v>
      </c>
    </row>
    <row r="784" spans="1:17" x14ac:dyDescent="0.3">
      <c r="A784" t="s">
        <v>67</v>
      </c>
      <c r="B784" t="s">
        <v>45</v>
      </c>
      <c r="C784" s="3">
        <v>7518988720</v>
      </c>
      <c r="D784" t="str">
        <f>VLOOKUP(C784,Planilha4!$B$1:$C$147,2,0)</f>
        <v>Celso Angelo Morato Filho</v>
      </c>
      <c r="E784" t="s">
        <v>68</v>
      </c>
      <c r="F784" t="s">
        <v>69</v>
      </c>
      <c r="G784" t="s">
        <v>70</v>
      </c>
      <c r="H784" t="s">
        <v>13</v>
      </c>
      <c r="I784" t="s">
        <v>71</v>
      </c>
      <c r="J784" t="s">
        <v>72</v>
      </c>
      <c r="K784" t="s">
        <v>73</v>
      </c>
      <c r="L784">
        <v>3427.2</v>
      </c>
      <c r="M784" t="s">
        <v>74</v>
      </c>
      <c r="N784" t="s">
        <v>75</v>
      </c>
      <c r="O784" t="str">
        <f t="shared" si="24"/>
        <v>março</v>
      </c>
      <c r="P784">
        <f>VLOOKUP(O784,Auxiliar!A:B,2,FALSE)</f>
        <v>3</v>
      </c>
      <c r="Q784">
        <f t="shared" si="25"/>
        <v>2024</v>
      </c>
    </row>
    <row r="785" spans="1:17" x14ac:dyDescent="0.3">
      <c r="A785" t="s">
        <v>101</v>
      </c>
      <c r="B785" t="s">
        <v>45</v>
      </c>
      <c r="C785" s="3">
        <v>7518988720</v>
      </c>
      <c r="D785" t="str">
        <f>VLOOKUP(C785,Planilha4!$B$1:$C$147,2,0)</f>
        <v>Celso Angelo Morato Filho</v>
      </c>
      <c r="E785" t="s">
        <v>103</v>
      </c>
      <c r="F785" t="s">
        <v>104</v>
      </c>
      <c r="G785" t="s">
        <v>85</v>
      </c>
      <c r="H785" t="s">
        <v>13</v>
      </c>
      <c r="I785" t="s">
        <v>105</v>
      </c>
      <c r="J785" t="s">
        <v>105</v>
      </c>
      <c r="K785" t="s">
        <v>106</v>
      </c>
      <c r="L785">
        <v>2250</v>
      </c>
      <c r="M785" t="s">
        <v>107</v>
      </c>
      <c r="N785" t="s">
        <v>108</v>
      </c>
      <c r="O785" t="str">
        <f t="shared" si="24"/>
        <v>março</v>
      </c>
      <c r="P785">
        <f>VLOOKUP(O785,Auxiliar!A:B,2,FALSE)</f>
        <v>3</v>
      </c>
      <c r="Q785">
        <f t="shared" si="25"/>
        <v>2024</v>
      </c>
    </row>
    <row r="786" spans="1:17" x14ac:dyDescent="0.3">
      <c r="A786" s="1"/>
      <c r="B786" s="1"/>
      <c r="C786" s="3"/>
      <c r="E786" s="1"/>
      <c r="F786" s="1"/>
      <c r="G786" s="1"/>
      <c r="H786" s="1"/>
      <c r="I786" s="1"/>
      <c r="L786" s="1"/>
      <c r="M786" s="1"/>
      <c r="N786" s="1"/>
    </row>
    <row r="787" spans="1:17" x14ac:dyDescent="0.3">
      <c r="A787" s="1"/>
      <c r="B787" s="1"/>
      <c r="C787" s="3"/>
      <c r="E787" s="1"/>
      <c r="F787" s="1"/>
      <c r="G787" s="1"/>
      <c r="H787" s="1"/>
      <c r="I787" s="1"/>
      <c r="L787" s="1"/>
      <c r="M787" s="1"/>
      <c r="N787" s="1"/>
    </row>
    <row r="788" spans="1:17" x14ac:dyDescent="0.3">
      <c r="A788" t="s">
        <v>262</v>
      </c>
      <c r="B788" t="s">
        <v>45</v>
      </c>
      <c r="C788" s="3">
        <v>7518988720</v>
      </c>
      <c r="D788" t="str">
        <f>VLOOKUP(C788,Planilha4!$B$1:$C$147,2,0)</f>
        <v>Celso Angelo Morato Filho</v>
      </c>
      <c r="E788" t="s">
        <v>263</v>
      </c>
      <c r="F788" t="s">
        <v>264</v>
      </c>
      <c r="G788" t="s">
        <v>85</v>
      </c>
      <c r="H788" t="s">
        <v>13</v>
      </c>
      <c r="I788" t="s">
        <v>290</v>
      </c>
      <c r="J788" t="s">
        <v>290</v>
      </c>
      <c r="K788" t="s">
        <v>291</v>
      </c>
      <c r="L788">
        <v>3300</v>
      </c>
      <c r="M788" t="s">
        <v>265</v>
      </c>
      <c r="N788" t="s">
        <v>266</v>
      </c>
      <c r="O788" t="str">
        <f t="shared" si="24"/>
        <v>maio</v>
      </c>
      <c r="P788">
        <f>VLOOKUP(O788,Auxiliar!A:B,2,FALSE)</f>
        <v>5</v>
      </c>
      <c r="Q788">
        <f t="shared" si="25"/>
        <v>2024</v>
      </c>
    </row>
    <row r="789" spans="1:17" x14ac:dyDescent="0.3">
      <c r="A789" t="s">
        <v>262</v>
      </c>
      <c r="B789" t="s">
        <v>45</v>
      </c>
      <c r="C789" s="3">
        <v>7518988720</v>
      </c>
      <c r="D789" t="str">
        <f>VLOOKUP(C789,Planilha4!$B$1:$C$147,2,0)</f>
        <v>Celso Angelo Morato Filho</v>
      </c>
      <c r="E789" t="s">
        <v>263</v>
      </c>
      <c r="F789" t="s">
        <v>264</v>
      </c>
      <c r="G789" t="s">
        <v>85</v>
      </c>
      <c r="H789" t="s">
        <v>13</v>
      </c>
      <c r="I789" t="s">
        <v>290</v>
      </c>
      <c r="J789" t="s">
        <v>290</v>
      </c>
      <c r="K789" t="s">
        <v>291</v>
      </c>
      <c r="L789">
        <v>1650</v>
      </c>
      <c r="M789" t="s">
        <v>265</v>
      </c>
      <c r="N789" t="s">
        <v>266</v>
      </c>
      <c r="O789" t="str">
        <f t="shared" si="24"/>
        <v>maio</v>
      </c>
      <c r="P789">
        <f>VLOOKUP(O789,Auxiliar!A:B,2,FALSE)</f>
        <v>5</v>
      </c>
      <c r="Q789">
        <f t="shared" si="25"/>
        <v>2024</v>
      </c>
    </row>
    <row r="790" spans="1:17" x14ac:dyDescent="0.3">
      <c r="A790" t="s">
        <v>311</v>
      </c>
      <c r="B790" t="s">
        <v>45</v>
      </c>
      <c r="C790" s="3">
        <v>7518988720</v>
      </c>
      <c r="D790" t="str">
        <f>VLOOKUP(C790,Planilha4!$B$1:$C$147,2,0)</f>
        <v>Celso Angelo Morato Filho</v>
      </c>
      <c r="E790" t="s">
        <v>312</v>
      </c>
      <c r="F790" t="s">
        <v>313</v>
      </c>
      <c r="G790" t="s">
        <v>85</v>
      </c>
      <c r="H790" t="s">
        <v>13</v>
      </c>
      <c r="I790" t="s">
        <v>314</v>
      </c>
      <c r="J790" t="s">
        <v>315</v>
      </c>
      <c r="K790" t="s">
        <v>316</v>
      </c>
      <c r="L790">
        <v>887.5</v>
      </c>
      <c r="M790" t="s">
        <v>317</v>
      </c>
      <c r="N790" t="s">
        <v>318</v>
      </c>
      <c r="O790" t="str">
        <f t="shared" si="24"/>
        <v>maio</v>
      </c>
      <c r="P790">
        <f>VLOOKUP(O790,Auxiliar!A:B,2,FALSE)</f>
        <v>5</v>
      </c>
      <c r="Q790">
        <f t="shared" si="25"/>
        <v>2024</v>
      </c>
    </row>
    <row r="791" spans="1:17" x14ac:dyDescent="0.3">
      <c r="A791" t="s">
        <v>455</v>
      </c>
      <c r="B791" t="s">
        <v>45</v>
      </c>
      <c r="C791" s="3">
        <v>7518988720</v>
      </c>
      <c r="D791" t="str">
        <f>VLOOKUP(C791,Planilha4!$B$1:$C$147,2,0)</f>
        <v>Celso Angelo Morato Filho</v>
      </c>
      <c r="E791" t="s">
        <v>456</v>
      </c>
      <c r="F791" t="s">
        <v>457</v>
      </c>
      <c r="G791" t="s">
        <v>12</v>
      </c>
      <c r="H791" t="s">
        <v>13</v>
      </c>
      <c r="I791" t="s">
        <v>444</v>
      </c>
      <c r="J791" t="s">
        <v>444</v>
      </c>
      <c r="K791" t="s">
        <v>445</v>
      </c>
      <c r="L791">
        <v>750</v>
      </c>
      <c r="M791" t="s">
        <v>458</v>
      </c>
      <c r="N791" t="s">
        <v>459</v>
      </c>
      <c r="O791" t="str">
        <f t="shared" si="24"/>
        <v>junho</v>
      </c>
      <c r="P791">
        <f>VLOOKUP(O791,Auxiliar!A:B,2,FALSE)</f>
        <v>6</v>
      </c>
      <c r="Q791">
        <f t="shared" si="25"/>
        <v>2024</v>
      </c>
    </row>
    <row r="792" spans="1:17" x14ac:dyDescent="0.3">
      <c r="A792" t="s">
        <v>460</v>
      </c>
      <c r="B792" t="s">
        <v>45</v>
      </c>
      <c r="C792" s="3">
        <v>7518988720</v>
      </c>
      <c r="D792" t="str">
        <f>VLOOKUP(C792,Planilha4!$B$1:$C$147,2,0)</f>
        <v>Celso Angelo Morato Filho</v>
      </c>
      <c r="E792" t="s">
        <v>462</v>
      </c>
      <c r="F792" t="s">
        <v>104</v>
      </c>
      <c r="G792" t="s">
        <v>12</v>
      </c>
      <c r="H792" t="s">
        <v>13</v>
      </c>
      <c r="I792" t="s">
        <v>445</v>
      </c>
      <c r="J792" t="s">
        <v>450</v>
      </c>
      <c r="K792" t="s">
        <v>444</v>
      </c>
      <c r="L792">
        <v>2750</v>
      </c>
      <c r="M792" t="s">
        <v>463</v>
      </c>
      <c r="N792" t="s">
        <v>464</v>
      </c>
      <c r="O792" t="str">
        <f t="shared" si="24"/>
        <v>junho</v>
      </c>
      <c r="P792">
        <f>VLOOKUP(O792,Auxiliar!A:B,2,FALSE)</f>
        <v>6</v>
      </c>
      <c r="Q792">
        <f t="shared" si="25"/>
        <v>2024</v>
      </c>
    </row>
    <row r="793" spans="1:17" x14ac:dyDescent="0.3">
      <c r="A793" t="s">
        <v>551</v>
      </c>
      <c r="B793" t="s">
        <v>45</v>
      </c>
      <c r="C793" s="3">
        <v>7518988720</v>
      </c>
      <c r="D793" t="str">
        <f>VLOOKUP(C793,Planilha4!$B$1:$C$147,2,0)</f>
        <v>Celso Angelo Morato Filho</v>
      </c>
      <c r="E793" t="s">
        <v>432</v>
      </c>
      <c r="F793" t="s">
        <v>553</v>
      </c>
      <c r="G793" t="s">
        <v>85</v>
      </c>
      <c r="H793" t="s">
        <v>13</v>
      </c>
      <c r="I793" t="s">
        <v>554</v>
      </c>
      <c r="J793" t="s">
        <v>62</v>
      </c>
      <c r="K793" t="s">
        <v>63</v>
      </c>
      <c r="L793">
        <v>1000</v>
      </c>
      <c r="M793" t="s">
        <v>555</v>
      </c>
      <c r="N793" t="s">
        <v>556</v>
      </c>
      <c r="O793" t="str">
        <f t="shared" si="24"/>
        <v>novembro</v>
      </c>
      <c r="P793">
        <f>VLOOKUP(O793,Auxiliar!A:B,2,FALSE)</f>
        <v>11</v>
      </c>
      <c r="Q793">
        <f t="shared" si="25"/>
        <v>2024</v>
      </c>
    </row>
    <row r="794" spans="1:17" x14ac:dyDescent="0.3">
      <c r="A794" s="1"/>
      <c r="B794" s="1"/>
      <c r="C794" s="3"/>
      <c r="E794" s="1"/>
      <c r="F794" s="1"/>
      <c r="G794" s="1"/>
      <c r="H794" s="1"/>
      <c r="I794" s="1"/>
      <c r="L794" s="1"/>
      <c r="M794" s="1"/>
      <c r="N794" s="1"/>
    </row>
    <row r="795" spans="1:17" x14ac:dyDescent="0.3">
      <c r="A795" t="s">
        <v>775</v>
      </c>
      <c r="B795" t="s">
        <v>45</v>
      </c>
      <c r="C795" s="3">
        <v>7518988720</v>
      </c>
      <c r="D795" t="str">
        <f>VLOOKUP(C795,Planilha4!$B$1:$C$147,2,0)</f>
        <v>Celso Angelo Morato Filho</v>
      </c>
      <c r="E795" t="s">
        <v>432</v>
      </c>
      <c r="F795" t="s">
        <v>776</v>
      </c>
      <c r="G795" t="s">
        <v>85</v>
      </c>
      <c r="H795" t="s">
        <v>13</v>
      </c>
      <c r="I795" t="s">
        <v>151</v>
      </c>
      <c r="J795" t="s">
        <v>63</v>
      </c>
      <c r="K795" t="s">
        <v>64</v>
      </c>
      <c r="L795">
        <v>2200.91</v>
      </c>
      <c r="M795" t="s">
        <v>777</v>
      </c>
      <c r="N795" t="s">
        <v>778</v>
      </c>
      <c r="O795" t="str">
        <f t="shared" si="24"/>
        <v>novembro</v>
      </c>
      <c r="P795">
        <f>VLOOKUP(O795,Auxiliar!A:B,2,FALSE)</f>
        <v>11</v>
      </c>
      <c r="Q795">
        <f t="shared" si="25"/>
        <v>2024</v>
      </c>
    </row>
    <row r="796" spans="1:17" x14ac:dyDescent="0.3">
      <c r="A796" t="s">
        <v>786</v>
      </c>
      <c r="B796" t="s">
        <v>45</v>
      </c>
      <c r="C796" s="3">
        <v>7518988720</v>
      </c>
      <c r="D796" t="str">
        <f>VLOOKUP(C796,Planilha4!$B$1:$C$147,2,0)</f>
        <v>Celso Angelo Morato Filho</v>
      </c>
      <c r="E796" t="s">
        <v>787</v>
      </c>
      <c r="F796" t="s">
        <v>694</v>
      </c>
      <c r="G796" t="s">
        <v>12</v>
      </c>
      <c r="H796" t="s">
        <v>13</v>
      </c>
      <c r="I796" t="s">
        <v>765</v>
      </c>
      <c r="J796" t="s">
        <v>782</v>
      </c>
      <c r="K796" t="s">
        <v>759</v>
      </c>
      <c r="L796">
        <v>1500</v>
      </c>
      <c r="M796" t="s">
        <v>788</v>
      </c>
      <c r="N796" t="s">
        <v>789</v>
      </c>
      <c r="O796" t="str">
        <f t="shared" si="24"/>
        <v>agosto</v>
      </c>
      <c r="P796">
        <f>VLOOKUP(O796,Auxiliar!A:B,2,FALSE)</f>
        <v>8</v>
      </c>
      <c r="Q796">
        <f t="shared" si="25"/>
        <v>2024</v>
      </c>
    </row>
    <row r="797" spans="1:17" x14ac:dyDescent="0.3">
      <c r="A797" t="s">
        <v>811</v>
      </c>
      <c r="B797" t="s">
        <v>45</v>
      </c>
      <c r="C797" s="3">
        <v>7518988720</v>
      </c>
      <c r="D797" t="str">
        <f>VLOOKUP(C797,Planilha4!$B$1:$C$147,2,0)</f>
        <v>Celso Angelo Morato Filho</v>
      </c>
      <c r="E797" t="s">
        <v>808</v>
      </c>
      <c r="F797" t="s">
        <v>184</v>
      </c>
      <c r="G797" t="s">
        <v>12</v>
      </c>
      <c r="H797" t="s">
        <v>13</v>
      </c>
      <c r="I797" t="s">
        <v>801</v>
      </c>
      <c r="J797" t="s">
        <v>801</v>
      </c>
      <c r="K797" t="s">
        <v>806</v>
      </c>
      <c r="L797">
        <v>11008.41</v>
      </c>
      <c r="M797" t="s">
        <v>51</v>
      </c>
      <c r="N797" t="s">
        <v>52</v>
      </c>
      <c r="O797" t="str">
        <f t="shared" si="24"/>
        <v>setembro</v>
      </c>
      <c r="P797">
        <f>VLOOKUP(O797,Auxiliar!A:B,2,FALSE)</f>
        <v>9</v>
      </c>
      <c r="Q797">
        <f t="shared" si="25"/>
        <v>2024</v>
      </c>
    </row>
    <row r="798" spans="1:17" x14ac:dyDescent="0.3">
      <c r="A798" t="s">
        <v>813</v>
      </c>
      <c r="B798" t="s">
        <v>45</v>
      </c>
      <c r="C798" s="3">
        <v>7518988720</v>
      </c>
      <c r="D798" t="str">
        <f>VLOOKUP(C798,Planilha4!$B$1:$C$147,2,0)</f>
        <v>Celso Angelo Morato Filho</v>
      </c>
      <c r="E798" t="s">
        <v>808</v>
      </c>
      <c r="F798" t="s">
        <v>814</v>
      </c>
      <c r="G798" t="s">
        <v>12</v>
      </c>
      <c r="H798" t="s">
        <v>13</v>
      </c>
      <c r="I798" t="s">
        <v>801</v>
      </c>
      <c r="J798" t="s">
        <v>801</v>
      </c>
      <c r="K798" t="s">
        <v>806</v>
      </c>
      <c r="L798">
        <v>2443.0500000000002</v>
      </c>
      <c r="M798" t="s">
        <v>51</v>
      </c>
      <c r="N798" t="s">
        <v>52</v>
      </c>
      <c r="O798" t="str">
        <f t="shared" si="24"/>
        <v>setembro</v>
      </c>
      <c r="P798">
        <f>VLOOKUP(O798,Auxiliar!A:B,2,FALSE)</f>
        <v>9</v>
      </c>
      <c r="Q798">
        <f t="shared" si="25"/>
        <v>2024</v>
      </c>
    </row>
    <row r="799" spans="1:17" x14ac:dyDescent="0.3">
      <c r="A799" t="s">
        <v>958</v>
      </c>
      <c r="B799" t="s">
        <v>45</v>
      </c>
      <c r="C799" s="3">
        <v>7518988720</v>
      </c>
      <c r="D799" t="str">
        <f>VLOOKUP(C799,Planilha4!$B$1:$C$147,2,0)</f>
        <v>Celso Angelo Morato Filho</v>
      </c>
      <c r="E799" t="s">
        <v>959</v>
      </c>
      <c r="F799" t="s">
        <v>246</v>
      </c>
      <c r="G799" t="s">
        <v>12</v>
      </c>
      <c r="H799" t="s">
        <v>13</v>
      </c>
      <c r="I799" t="s">
        <v>960</v>
      </c>
      <c r="J799" t="s">
        <v>949</v>
      </c>
      <c r="K799" t="s">
        <v>960</v>
      </c>
      <c r="L799">
        <v>3075</v>
      </c>
      <c r="M799" t="s">
        <v>961</v>
      </c>
      <c r="N799" t="s">
        <v>962</v>
      </c>
      <c r="O799" t="str">
        <f t="shared" si="24"/>
        <v>julho</v>
      </c>
      <c r="P799">
        <f>VLOOKUP(O799,Auxiliar!A:B,2,FALSE)</f>
        <v>7</v>
      </c>
      <c r="Q799">
        <f t="shared" si="25"/>
        <v>2024</v>
      </c>
    </row>
    <row r="800" spans="1:17" x14ac:dyDescent="0.3">
      <c r="A800" t="s">
        <v>1068</v>
      </c>
      <c r="B800" t="s">
        <v>45</v>
      </c>
      <c r="C800" s="3">
        <v>7518988720</v>
      </c>
      <c r="D800" t="str">
        <f>VLOOKUP(C800,Planilha4!$B$1:$C$147,2,0)</f>
        <v>Celso Angelo Morato Filho</v>
      </c>
      <c r="E800" t="s">
        <v>665</v>
      </c>
      <c r="F800" t="s">
        <v>1069</v>
      </c>
      <c r="G800" t="s">
        <v>12</v>
      </c>
      <c r="H800" t="s">
        <v>13</v>
      </c>
      <c r="I800" t="s">
        <v>1006</v>
      </c>
      <c r="J800" t="s">
        <v>1006</v>
      </c>
      <c r="K800" t="s">
        <v>1070</v>
      </c>
      <c r="L800">
        <v>2888.05</v>
      </c>
      <c r="M800" t="s">
        <v>51</v>
      </c>
      <c r="N800" t="s">
        <v>52</v>
      </c>
      <c r="O800" t="str">
        <f t="shared" si="24"/>
        <v>outubro</v>
      </c>
      <c r="P800">
        <f>VLOOKUP(O800,Auxiliar!A:B,2,FALSE)</f>
        <v>10</v>
      </c>
      <c r="Q800">
        <f t="shared" si="25"/>
        <v>2024</v>
      </c>
    </row>
    <row r="801" spans="1:17" x14ac:dyDescent="0.3">
      <c r="A801" t="s">
        <v>311</v>
      </c>
      <c r="B801" t="s">
        <v>45</v>
      </c>
      <c r="C801" s="3">
        <v>7518988720</v>
      </c>
      <c r="D801" t="str">
        <f>VLOOKUP(C801,Planilha4!$B$1:$C$147,2,0)</f>
        <v>Celso Angelo Morato Filho</v>
      </c>
      <c r="E801" t="s">
        <v>312</v>
      </c>
      <c r="F801" t="s">
        <v>313</v>
      </c>
      <c r="G801" t="s">
        <v>85</v>
      </c>
      <c r="H801" t="s">
        <v>13</v>
      </c>
      <c r="I801" t="s">
        <v>1096</v>
      </c>
      <c r="J801" t="s">
        <v>1064</v>
      </c>
      <c r="K801" t="s">
        <v>1096</v>
      </c>
      <c r="L801">
        <v>887.5</v>
      </c>
      <c r="M801" t="s">
        <v>317</v>
      </c>
      <c r="N801" t="s">
        <v>318</v>
      </c>
      <c r="O801" t="str">
        <f t="shared" si="24"/>
        <v>setembro</v>
      </c>
      <c r="P801">
        <f>VLOOKUP(O801,Auxiliar!A:B,2,FALSE)</f>
        <v>9</v>
      </c>
      <c r="Q801">
        <f t="shared" si="25"/>
        <v>2024</v>
      </c>
    </row>
    <row r="802" spans="1:17" x14ac:dyDescent="0.3">
      <c r="A802" s="1"/>
      <c r="B802" s="1"/>
      <c r="C802" s="3"/>
      <c r="E802" s="1"/>
      <c r="F802" s="1"/>
      <c r="G802" s="1"/>
      <c r="H802" s="1"/>
      <c r="I802" s="1"/>
      <c r="L802" s="1"/>
      <c r="M802" s="1"/>
      <c r="N802" s="1"/>
    </row>
    <row r="803" spans="1:17" x14ac:dyDescent="0.3">
      <c r="A803" t="s">
        <v>1113</v>
      </c>
      <c r="B803" t="s">
        <v>45</v>
      </c>
      <c r="C803" s="3">
        <v>7518988720</v>
      </c>
      <c r="D803" t="str">
        <f>VLOOKUP(C803,Planilha4!$B$1:$C$147,2,0)</f>
        <v>Celso Angelo Morato Filho</v>
      </c>
      <c r="E803" t="s">
        <v>1114</v>
      </c>
      <c r="F803" t="s">
        <v>1115</v>
      </c>
      <c r="G803" t="s">
        <v>12</v>
      </c>
      <c r="H803" t="s">
        <v>13</v>
      </c>
      <c r="I803" t="s">
        <v>1110</v>
      </c>
      <c r="J803" t="s">
        <v>1110</v>
      </c>
      <c r="K803" t="s">
        <v>1123</v>
      </c>
      <c r="L803">
        <v>3250</v>
      </c>
      <c r="M803" t="s">
        <v>1124</v>
      </c>
      <c r="N803" t="s">
        <v>1125</v>
      </c>
      <c r="O803" t="str">
        <f t="shared" si="24"/>
        <v>setembro</v>
      </c>
      <c r="P803">
        <f>VLOOKUP(O803,Auxiliar!A:B,2,FALSE)</f>
        <v>9</v>
      </c>
      <c r="Q803">
        <f t="shared" si="25"/>
        <v>2024</v>
      </c>
    </row>
    <row r="804" spans="1:17" x14ac:dyDescent="0.3">
      <c r="A804" t="s">
        <v>1126</v>
      </c>
      <c r="B804" t="s">
        <v>45</v>
      </c>
      <c r="C804" s="3">
        <v>7518988720</v>
      </c>
      <c r="D804" t="str">
        <f>VLOOKUP(C804,Planilha4!$B$1:$C$147,2,0)</f>
        <v>Celso Angelo Morato Filho</v>
      </c>
      <c r="E804" t="s">
        <v>1127</v>
      </c>
      <c r="F804" t="s">
        <v>81</v>
      </c>
      <c r="G804" t="s">
        <v>12</v>
      </c>
      <c r="H804" t="s">
        <v>13</v>
      </c>
      <c r="I804" t="s">
        <v>1067</v>
      </c>
      <c r="J804" t="s">
        <v>1014</v>
      </c>
      <c r="K804" t="s">
        <v>1067</v>
      </c>
      <c r="L804">
        <v>1575</v>
      </c>
      <c r="M804" t="s">
        <v>1128</v>
      </c>
      <c r="N804" t="s">
        <v>1129</v>
      </c>
      <c r="O804" t="str">
        <f t="shared" si="24"/>
        <v>dezembro</v>
      </c>
      <c r="P804">
        <f>VLOOKUP(O804,Auxiliar!A:B,2,FALSE)</f>
        <v>12</v>
      </c>
      <c r="Q804">
        <f t="shared" si="25"/>
        <v>2024</v>
      </c>
    </row>
    <row r="805" spans="1:17" x14ac:dyDescent="0.3">
      <c r="A805" t="s">
        <v>1165</v>
      </c>
      <c r="B805" t="s">
        <v>45</v>
      </c>
      <c r="C805" s="3">
        <v>7518988720</v>
      </c>
      <c r="D805" t="str">
        <f>VLOOKUP(C805,Planilha4!$B$1:$C$147,2,0)</f>
        <v>Celso Angelo Morato Filho</v>
      </c>
      <c r="E805" t="s">
        <v>1166</v>
      </c>
      <c r="F805" t="s">
        <v>718</v>
      </c>
      <c r="G805" t="s">
        <v>12</v>
      </c>
      <c r="H805" t="s">
        <v>13</v>
      </c>
      <c r="I805" t="s">
        <v>1140</v>
      </c>
      <c r="J805" t="s">
        <v>1140</v>
      </c>
      <c r="K805" t="s">
        <v>1141</v>
      </c>
      <c r="L805">
        <v>2685</v>
      </c>
      <c r="M805" t="s">
        <v>1167</v>
      </c>
      <c r="N805" t="s">
        <v>1168</v>
      </c>
      <c r="O805" t="str">
        <f t="shared" si="24"/>
        <v>dezembro</v>
      </c>
      <c r="P805">
        <f>VLOOKUP(O805,Auxiliar!A:B,2,FALSE)</f>
        <v>12</v>
      </c>
      <c r="Q805">
        <f t="shared" si="25"/>
        <v>2024</v>
      </c>
    </row>
    <row r="806" spans="1:17" x14ac:dyDescent="0.3">
      <c r="A806" t="s">
        <v>1170</v>
      </c>
      <c r="B806" t="s">
        <v>45</v>
      </c>
      <c r="C806" s="3">
        <v>7518988720</v>
      </c>
      <c r="D806" t="str">
        <f>VLOOKUP(C806,Planilha4!$B$1:$C$147,2,0)</f>
        <v>Celso Angelo Morato Filho</v>
      </c>
      <c r="E806" t="s">
        <v>1171</v>
      </c>
      <c r="F806" t="s">
        <v>122</v>
      </c>
      <c r="G806" t="s">
        <v>1172</v>
      </c>
      <c r="H806" t="s">
        <v>13</v>
      </c>
      <c r="I806" t="s">
        <v>1173</v>
      </c>
      <c r="J806" t="s">
        <v>1140</v>
      </c>
      <c r="K806" t="s">
        <v>1141</v>
      </c>
      <c r="L806">
        <v>1447.27</v>
      </c>
      <c r="M806" t="s">
        <v>1174</v>
      </c>
      <c r="N806" t="s">
        <v>1175</v>
      </c>
      <c r="O806" t="str">
        <f t="shared" si="24"/>
        <v>dezembro</v>
      </c>
      <c r="P806">
        <f>VLOOKUP(O806,Auxiliar!A:B,2,FALSE)</f>
        <v>12</v>
      </c>
      <c r="Q806">
        <f t="shared" si="25"/>
        <v>2024</v>
      </c>
    </row>
    <row r="807" spans="1:17" x14ac:dyDescent="0.3">
      <c r="A807" t="s">
        <v>1191</v>
      </c>
      <c r="B807" t="s">
        <v>45</v>
      </c>
      <c r="C807" s="3">
        <v>7518988720</v>
      </c>
      <c r="D807" t="str">
        <f>VLOOKUP(C807,Planilha4!$B$1:$C$147,2,0)</f>
        <v>Celso Angelo Morato Filho</v>
      </c>
      <c r="E807" t="s">
        <v>1171</v>
      </c>
      <c r="G807" t="s">
        <v>1172</v>
      </c>
      <c r="H807" t="s">
        <v>13</v>
      </c>
      <c r="I807" t="s">
        <v>1192</v>
      </c>
      <c r="J807" t="s">
        <v>1193</v>
      </c>
      <c r="K807" t="s">
        <v>1194</v>
      </c>
      <c r="L807">
        <v>9700</v>
      </c>
      <c r="M807" t="s">
        <v>1195</v>
      </c>
      <c r="N807" t="s">
        <v>1196</v>
      </c>
      <c r="O807" t="str">
        <f t="shared" si="24"/>
        <v>dezembro</v>
      </c>
      <c r="P807">
        <f>VLOOKUP(O807,Auxiliar!A:B,2,FALSE)</f>
        <v>12</v>
      </c>
      <c r="Q807">
        <f t="shared" si="25"/>
        <v>2024</v>
      </c>
    </row>
    <row r="808" spans="1:17" x14ac:dyDescent="0.3">
      <c r="A808" t="s">
        <v>1191</v>
      </c>
      <c r="B808" t="s">
        <v>45</v>
      </c>
      <c r="C808" s="3">
        <v>7518988720</v>
      </c>
      <c r="D808" t="str">
        <f>VLOOKUP(C808,Planilha4!$B$1:$C$147,2,0)</f>
        <v>Celso Angelo Morato Filho</v>
      </c>
      <c r="E808" t="s">
        <v>1171</v>
      </c>
      <c r="G808" t="s">
        <v>1172</v>
      </c>
      <c r="H808" t="s">
        <v>13</v>
      </c>
      <c r="I808" t="s">
        <v>1192</v>
      </c>
      <c r="J808" t="s">
        <v>1193</v>
      </c>
      <c r="K808" t="s">
        <v>1194</v>
      </c>
      <c r="L808">
        <v>4850</v>
      </c>
      <c r="M808" t="s">
        <v>1195</v>
      </c>
      <c r="N808" t="s">
        <v>1196</v>
      </c>
      <c r="O808" t="str">
        <f t="shared" si="24"/>
        <v>dezembro</v>
      </c>
      <c r="P808">
        <f>VLOOKUP(O808,Auxiliar!A:B,2,FALSE)</f>
        <v>12</v>
      </c>
      <c r="Q808">
        <f t="shared" si="25"/>
        <v>2024</v>
      </c>
    </row>
    <row r="809" spans="1:17" x14ac:dyDescent="0.3">
      <c r="A809" t="s">
        <v>958</v>
      </c>
      <c r="B809" t="s">
        <v>45</v>
      </c>
      <c r="C809" s="3">
        <v>7518988720</v>
      </c>
      <c r="D809" t="str">
        <f>VLOOKUP(C809,Planilha4!$B$1:$C$147,2,0)</f>
        <v>Celso Angelo Morato Filho</v>
      </c>
      <c r="E809" t="s">
        <v>959</v>
      </c>
      <c r="F809" t="s">
        <v>246</v>
      </c>
      <c r="G809" t="s">
        <v>12</v>
      </c>
      <c r="H809" t="s">
        <v>13</v>
      </c>
      <c r="I809" t="s">
        <v>1383</v>
      </c>
      <c r="J809" t="s">
        <v>1383</v>
      </c>
      <c r="K809" t="s">
        <v>1384</v>
      </c>
      <c r="L809">
        <v>3075</v>
      </c>
      <c r="M809" t="s">
        <v>961</v>
      </c>
      <c r="N809" t="s">
        <v>962</v>
      </c>
      <c r="O809" t="str">
        <f t="shared" si="24"/>
        <v>agosto</v>
      </c>
      <c r="P809">
        <f>VLOOKUP(O809,Auxiliar!A:B,2,FALSE)</f>
        <v>8</v>
      </c>
      <c r="Q809">
        <f t="shared" si="25"/>
        <v>2024</v>
      </c>
    </row>
    <row r="810" spans="1:17" x14ac:dyDescent="0.3">
      <c r="A810" t="s">
        <v>1113</v>
      </c>
      <c r="B810" t="s">
        <v>45</v>
      </c>
      <c r="C810" s="3">
        <v>7518988720</v>
      </c>
      <c r="D810" t="str">
        <f>VLOOKUP(C810,Planilha4!$B$1:$C$147,2,0)</f>
        <v>Celso Angelo Morato Filho</v>
      </c>
      <c r="E810" t="s">
        <v>1114</v>
      </c>
      <c r="F810" t="s">
        <v>1115</v>
      </c>
      <c r="G810" t="s">
        <v>12</v>
      </c>
      <c r="H810" t="s">
        <v>13</v>
      </c>
      <c r="I810" t="s">
        <v>1414</v>
      </c>
      <c r="J810" t="s">
        <v>1105</v>
      </c>
      <c r="K810" t="s">
        <v>1414</v>
      </c>
      <c r="L810">
        <v>3250</v>
      </c>
      <c r="M810" t="s">
        <v>1116</v>
      </c>
      <c r="N810" t="s">
        <v>1117</v>
      </c>
      <c r="O810" t="str">
        <f t="shared" si="24"/>
        <v>setembro</v>
      </c>
      <c r="P810">
        <f>VLOOKUP(O810,Auxiliar!A:B,2,FALSE)</f>
        <v>9</v>
      </c>
      <c r="Q810">
        <f t="shared" si="25"/>
        <v>2024</v>
      </c>
    </row>
    <row r="811" spans="1:17" x14ac:dyDescent="0.3">
      <c r="A811" t="s">
        <v>1446</v>
      </c>
      <c r="B811" t="s">
        <v>45</v>
      </c>
      <c r="C811" s="3">
        <v>7518988720</v>
      </c>
      <c r="D811" t="str">
        <f>VLOOKUP(C811,Planilha4!$B$1:$C$147,2,0)</f>
        <v>Celso Angelo Morato Filho</v>
      </c>
      <c r="E811" t="s">
        <v>1448</v>
      </c>
      <c r="F811" t="s">
        <v>1449</v>
      </c>
      <c r="G811" t="s">
        <v>12</v>
      </c>
      <c r="H811" t="s">
        <v>13</v>
      </c>
      <c r="I811" t="s">
        <v>151</v>
      </c>
      <c r="J811" t="s">
        <v>151</v>
      </c>
      <c r="K811" t="s">
        <v>152</v>
      </c>
      <c r="L811">
        <v>2091.5</v>
      </c>
      <c r="M811" t="s">
        <v>51</v>
      </c>
      <c r="N811" t="s">
        <v>52</v>
      </c>
      <c r="O811" t="str">
        <f t="shared" si="24"/>
        <v>novembro</v>
      </c>
      <c r="P811">
        <f>VLOOKUP(O811,Auxiliar!A:B,2,FALSE)</f>
        <v>11</v>
      </c>
      <c r="Q811">
        <f t="shared" si="25"/>
        <v>2024</v>
      </c>
    </row>
    <row r="812" spans="1:17" x14ac:dyDescent="0.3">
      <c r="A812" t="s">
        <v>1462</v>
      </c>
      <c r="B812" t="s">
        <v>45</v>
      </c>
      <c r="C812" s="3">
        <v>7518988720</v>
      </c>
      <c r="D812" t="str">
        <f>VLOOKUP(C812,Planilha4!$B$1:$C$147,2,0)</f>
        <v>Celso Angelo Morato Filho</v>
      </c>
      <c r="E812" t="s">
        <v>1463</v>
      </c>
      <c r="F812" t="s">
        <v>184</v>
      </c>
      <c r="G812" t="s">
        <v>12</v>
      </c>
      <c r="H812" t="s">
        <v>13</v>
      </c>
      <c r="I812" t="s">
        <v>792</v>
      </c>
      <c r="J812" t="s">
        <v>800</v>
      </c>
      <c r="K812" t="s">
        <v>793</v>
      </c>
      <c r="L812">
        <v>1865</v>
      </c>
      <c r="M812" t="s">
        <v>1464</v>
      </c>
      <c r="N812" t="s">
        <v>1465</v>
      </c>
      <c r="O812" t="str">
        <f t="shared" si="24"/>
        <v>setembro</v>
      </c>
      <c r="P812">
        <f>VLOOKUP(O812,Auxiliar!A:B,2,FALSE)</f>
        <v>9</v>
      </c>
      <c r="Q812">
        <f t="shared" si="25"/>
        <v>2024</v>
      </c>
    </row>
    <row r="813" spans="1:17" x14ac:dyDescent="0.3">
      <c r="A813" t="s">
        <v>1201</v>
      </c>
      <c r="B813" t="s">
        <v>45</v>
      </c>
      <c r="C813" s="3">
        <v>7518988720</v>
      </c>
      <c r="D813" t="str">
        <f>VLOOKUP(C813,Planilha4!$B$1:$C$147,2,0)</f>
        <v>Celso Angelo Morato Filho</v>
      </c>
      <c r="E813" t="s">
        <v>1202</v>
      </c>
      <c r="F813" t="s">
        <v>1203</v>
      </c>
      <c r="G813" t="s">
        <v>1202</v>
      </c>
      <c r="H813" t="s">
        <v>13</v>
      </c>
      <c r="I813" t="s">
        <v>1506</v>
      </c>
      <c r="J813" t="s">
        <v>1506</v>
      </c>
      <c r="K813" t="s">
        <v>1507</v>
      </c>
      <c r="L813">
        <v>489.5</v>
      </c>
      <c r="M813" t="s">
        <v>25</v>
      </c>
      <c r="N813" t="s">
        <v>26</v>
      </c>
      <c r="O813" t="str">
        <f t="shared" si="24"/>
        <v>março</v>
      </c>
      <c r="P813">
        <f>VLOOKUP(O813,Auxiliar!A:B,2,FALSE)</f>
        <v>3</v>
      </c>
      <c r="Q813">
        <f t="shared" si="25"/>
        <v>2025</v>
      </c>
    </row>
    <row r="814" spans="1:17" x14ac:dyDescent="0.3">
      <c r="A814" t="s">
        <v>1201</v>
      </c>
      <c r="B814" t="s">
        <v>45</v>
      </c>
      <c r="C814" s="3">
        <v>7518988720</v>
      </c>
      <c r="D814" t="str">
        <f>VLOOKUP(C814,Planilha4!$B$1:$C$147,2,0)</f>
        <v>Celso Angelo Morato Filho</v>
      </c>
      <c r="E814" t="s">
        <v>1202</v>
      </c>
      <c r="F814" t="s">
        <v>1203</v>
      </c>
      <c r="G814" t="s">
        <v>1202</v>
      </c>
      <c r="H814" t="s">
        <v>13</v>
      </c>
      <c r="I814" t="s">
        <v>1506</v>
      </c>
      <c r="J814" t="s">
        <v>1506</v>
      </c>
      <c r="K814" t="s">
        <v>1507</v>
      </c>
      <c r="L814">
        <v>398.72</v>
      </c>
      <c r="M814" t="s">
        <v>25</v>
      </c>
      <c r="N814" t="s">
        <v>26</v>
      </c>
      <c r="O814" t="str">
        <f t="shared" si="24"/>
        <v>março</v>
      </c>
      <c r="P814">
        <f>VLOOKUP(O814,Auxiliar!A:B,2,FALSE)</f>
        <v>3</v>
      </c>
      <c r="Q814">
        <f t="shared" si="25"/>
        <v>2025</v>
      </c>
    </row>
    <row r="815" spans="1:17" x14ac:dyDescent="0.3">
      <c r="A815" t="s">
        <v>1576</v>
      </c>
      <c r="B815" t="s">
        <v>45</v>
      </c>
      <c r="C815" s="3">
        <v>7518988720</v>
      </c>
      <c r="D815" t="str">
        <f>VLOOKUP(C815,Planilha4!$B$1:$C$147,2,0)</f>
        <v>Celso Angelo Morato Filho</v>
      </c>
      <c r="E815" t="s">
        <v>1171</v>
      </c>
      <c r="F815" t="s">
        <v>948</v>
      </c>
      <c r="G815" t="s">
        <v>1172</v>
      </c>
      <c r="H815" t="s">
        <v>13</v>
      </c>
      <c r="I815" t="s">
        <v>1398</v>
      </c>
      <c r="J815" t="s">
        <v>1567</v>
      </c>
      <c r="K815" t="s">
        <v>1398</v>
      </c>
      <c r="L815">
        <v>1500</v>
      </c>
      <c r="M815" t="s">
        <v>1577</v>
      </c>
      <c r="N815" t="s">
        <v>1578</v>
      </c>
      <c r="O815" t="str">
        <f t="shared" si="24"/>
        <v>janeiro</v>
      </c>
      <c r="P815">
        <f>VLOOKUP(O815,Auxiliar!A:B,2,FALSE)</f>
        <v>1</v>
      </c>
      <c r="Q815">
        <f t="shared" si="25"/>
        <v>2025</v>
      </c>
    </row>
    <row r="816" spans="1:17" x14ac:dyDescent="0.3">
      <c r="A816" t="s">
        <v>1596</v>
      </c>
      <c r="B816" t="s">
        <v>45</v>
      </c>
      <c r="C816" s="3">
        <v>7518988720</v>
      </c>
      <c r="D816" t="str">
        <f>VLOOKUP(C816,Planilha4!$B$1:$C$147,2,0)</f>
        <v>Celso Angelo Morato Filho</v>
      </c>
      <c r="E816" t="s">
        <v>1597</v>
      </c>
      <c r="F816" t="s">
        <v>595</v>
      </c>
      <c r="G816" t="s">
        <v>12</v>
      </c>
      <c r="H816" t="s">
        <v>13</v>
      </c>
      <c r="I816" t="s">
        <v>1598</v>
      </c>
      <c r="J816" t="s">
        <v>1398</v>
      </c>
      <c r="K816" t="s">
        <v>1586</v>
      </c>
      <c r="L816">
        <v>14000</v>
      </c>
      <c r="M816" t="s">
        <v>1599</v>
      </c>
      <c r="N816" t="s">
        <v>1600</v>
      </c>
      <c r="O816" t="str">
        <f t="shared" si="24"/>
        <v>janeiro</v>
      </c>
      <c r="P816">
        <f>VLOOKUP(O816,Auxiliar!A:B,2,FALSE)</f>
        <v>1</v>
      </c>
      <c r="Q816">
        <f t="shared" si="25"/>
        <v>2025</v>
      </c>
    </row>
    <row r="817" spans="1:17" x14ac:dyDescent="0.3">
      <c r="A817" s="1"/>
      <c r="B817" s="1"/>
      <c r="C817" s="3"/>
      <c r="E817" s="1"/>
      <c r="F817" s="1"/>
      <c r="G817" s="1"/>
      <c r="H817" s="1"/>
      <c r="I817" s="1"/>
      <c r="L817" s="1"/>
      <c r="M817" s="1"/>
      <c r="N817" s="1"/>
    </row>
    <row r="818" spans="1:17" x14ac:dyDescent="0.3">
      <c r="A818" t="s">
        <v>1126</v>
      </c>
      <c r="B818" t="s">
        <v>45</v>
      </c>
      <c r="C818" s="3">
        <v>7518988720</v>
      </c>
      <c r="D818" t="str">
        <f>VLOOKUP(C818,Planilha4!$B$1:$C$147,2,0)</f>
        <v>Celso Angelo Morato Filho</v>
      </c>
      <c r="E818" t="s">
        <v>1127</v>
      </c>
      <c r="F818" t="s">
        <v>81</v>
      </c>
      <c r="G818" t="s">
        <v>12</v>
      </c>
      <c r="H818" t="s">
        <v>13</v>
      </c>
      <c r="I818" t="s">
        <v>1490</v>
      </c>
      <c r="J818" t="s">
        <v>1509</v>
      </c>
      <c r="K818" t="s">
        <v>1490</v>
      </c>
      <c r="L818">
        <v>1575</v>
      </c>
      <c r="M818" t="s">
        <v>1128</v>
      </c>
      <c r="N818" t="s">
        <v>1129</v>
      </c>
      <c r="O818" t="str">
        <f t="shared" si="24"/>
        <v>dezembro</v>
      </c>
      <c r="P818">
        <f>VLOOKUP(O818,Auxiliar!A:B,2,FALSE)</f>
        <v>12</v>
      </c>
      <c r="Q818">
        <f t="shared" si="25"/>
        <v>2024</v>
      </c>
    </row>
    <row r="819" spans="1:17" x14ac:dyDescent="0.3">
      <c r="A819" t="s">
        <v>1728</v>
      </c>
      <c r="B819" t="s">
        <v>45</v>
      </c>
      <c r="C819" s="3">
        <v>7518988720</v>
      </c>
      <c r="D819" t="str">
        <f>VLOOKUP(C819,Planilha4!$B$1:$C$147,2,0)</f>
        <v>Celso Angelo Morato Filho</v>
      </c>
      <c r="E819" t="s">
        <v>1729</v>
      </c>
      <c r="F819" t="s">
        <v>452</v>
      </c>
      <c r="G819" t="s">
        <v>12</v>
      </c>
      <c r="H819" t="s">
        <v>13</v>
      </c>
      <c r="I819" t="s">
        <v>1713</v>
      </c>
      <c r="J819" t="s">
        <v>1709</v>
      </c>
      <c r="K819" t="s">
        <v>1713</v>
      </c>
      <c r="L819">
        <v>8250</v>
      </c>
      <c r="M819" t="s">
        <v>1730</v>
      </c>
      <c r="N819" t="s">
        <v>1731</v>
      </c>
      <c r="O819" t="str">
        <f t="shared" si="24"/>
        <v>março</v>
      </c>
      <c r="P819">
        <f>VLOOKUP(O819,Auxiliar!A:B,2,FALSE)</f>
        <v>3</v>
      </c>
      <c r="Q819">
        <f t="shared" si="25"/>
        <v>2025</v>
      </c>
    </row>
    <row r="820" spans="1:17" x14ac:dyDescent="0.3">
      <c r="A820" s="1"/>
      <c r="B820" s="1"/>
      <c r="C820" s="3"/>
      <c r="E820" s="1"/>
      <c r="F820" s="1"/>
      <c r="G820" s="1"/>
      <c r="H820" s="1"/>
      <c r="I820" s="1"/>
      <c r="L820" s="1"/>
      <c r="M820" s="1"/>
      <c r="N820" s="1"/>
    </row>
    <row r="821" spans="1:17" x14ac:dyDescent="0.3">
      <c r="A821" t="s">
        <v>1803</v>
      </c>
      <c r="B821" t="s">
        <v>45</v>
      </c>
      <c r="C821" s="3">
        <v>7518988720</v>
      </c>
      <c r="D821" t="str">
        <f>VLOOKUP(C821,Planilha4!$B$1:$C$147,2,0)</f>
        <v>Celso Angelo Morato Filho</v>
      </c>
      <c r="E821" t="s">
        <v>1804</v>
      </c>
      <c r="F821" t="s">
        <v>1805</v>
      </c>
      <c r="G821" t="s">
        <v>12</v>
      </c>
      <c r="H821" t="s">
        <v>13</v>
      </c>
      <c r="I821" t="s">
        <v>1500</v>
      </c>
      <c r="J821" t="s">
        <v>1806</v>
      </c>
      <c r="K821" t="s">
        <v>1795</v>
      </c>
      <c r="L821">
        <v>1667.27</v>
      </c>
      <c r="M821" t="s">
        <v>1807</v>
      </c>
      <c r="N821" t="s">
        <v>1808</v>
      </c>
      <c r="O821" t="str">
        <f t="shared" si="24"/>
        <v>fevereiro</v>
      </c>
      <c r="P821">
        <f>VLOOKUP(O821,Auxiliar!A:B,2,FALSE)</f>
        <v>2</v>
      </c>
      <c r="Q821">
        <f t="shared" si="25"/>
        <v>2025</v>
      </c>
    </row>
    <row r="822" spans="1:17" x14ac:dyDescent="0.3">
      <c r="A822" t="s">
        <v>669</v>
      </c>
      <c r="B822" t="s">
        <v>676</v>
      </c>
      <c r="C822" s="3">
        <v>7552200723</v>
      </c>
      <c r="D822" t="str">
        <f>VLOOKUP(C822,Planilha4!$B$1:$C$147,2,0)</f>
        <v>Jaqueline Lemos</v>
      </c>
      <c r="E822" t="s">
        <v>670</v>
      </c>
      <c r="F822" t="s">
        <v>671</v>
      </c>
      <c r="G822" t="s">
        <v>12</v>
      </c>
      <c r="H822" t="s">
        <v>13</v>
      </c>
      <c r="I822" t="s">
        <v>672</v>
      </c>
      <c r="J822" t="s">
        <v>672</v>
      </c>
      <c r="K822" t="s">
        <v>673</v>
      </c>
      <c r="L822">
        <v>5200</v>
      </c>
      <c r="M822" t="s">
        <v>674</v>
      </c>
      <c r="N822" t="s">
        <v>675</v>
      </c>
      <c r="O822" t="str">
        <f t="shared" si="24"/>
        <v>julho</v>
      </c>
      <c r="P822">
        <f>VLOOKUP(O822,Auxiliar!A:B,2,FALSE)</f>
        <v>7</v>
      </c>
      <c r="Q822">
        <f t="shared" si="25"/>
        <v>2024</v>
      </c>
    </row>
    <row r="823" spans="1:17" x14ac:dyDescent="0.3">
      <c r="A823" t="s">
        <v>1365</v>
      </c>
      <c r="B823" t="s">
        <v>1372</v>
      </c>
      <c r="C823" s="3">
        <v>7619340734</v>
      </c>
      <c r="D823" t="str">
        <f>VLOOKUP(C823,Planilha4!$B$1:$C$147,2,0)</f>
        <v>Filadelfo Pulcina</v>
      </c>
      <c r="E823" t="s">
        <v>1366</v>
      </c>
      <c r="F823" t="s">
        <v>1367</v>
      </c>
      <c r="G823" t="s">
        <v>12</v>
      </c>
      <c r="H823" t="s">
        <v>13</v>
      </c>
      <c r="I823" t="s">
        <v>1353</v>
      </c>
      <c r="J823" t="s">
        <v>1353</v>
      </c>
      <c r="K823" t="s">
        <v>1368</v>
      </c>
      <c r="L823">
        <v>17800</v>
      </c>
      <c r="M823" t="s">
        <v>51</v>
      </c>
      <c r="N823" t="s">
        <v>52</v>
      </c>
      <c r="O823" t="str">
        <f t="shared" si="24"/>
        <v>agosto</v>
      </c>
      <c r="P823">
        <f>VLOOKUP(O823,Auxiliar!A:B,2,FALSE)</f>
        <v>8</v>
      </c>
      <c r="Q823">
        <f t="shared" si="25"/>
        <v>2024</v>
      </c>
    </row>
    <row r="824" spans="1:17" x14ac:dyDescent="0.3">
      <c r="A824" s="1"/>
      <c r="B824" s="1"/>
      <c r="C824" s="3"/>
      <c r="E824" s="1"/>
      <c r="F824" s="1"/>
      <c r="G824" s="1"/>
      <c r="H824" s="1"/>
      <c r="I824" s="1"/>
      <c r="L824" s="1"/>
      <c r="M824" s="1"/>
      <c r="N824" s="1"/>
    </row>
    <row r="825" spans="1:17" x14ac:dyDescent="0.3">
      <c r="A825" t="s">
        <v>53</v>
      </c>
      <c r="B825" t="s">
        <v>76</v>
      </c>
      <c r="C825" s="3">
        <v>7653759742</v>
      </c>
      <c r="D825" t="str">
        <f>VLOOKUP(C825,Planilha4!$B$1:$C$147,2,0)</f>
        <v>Leandro Pansini</v>
      </c>
      <c r="E825" t="s">
        <v>54</v>
      </c>
      <c r="F825" t="s">
        <v>55</v>
      </c>
      <c r="G825" t="s">
        <v>12</v>
      </c>
      <c r="H825" t="s">
        <v>13</v>
      </c>
      <c r="I825" t="s">
        <v>56</v>
      </c>
      <c r="J825" t="s">
        <v>56</v>
      </c>
      <c r="K825" t="s">
        <v>77</v>
      </c>
      <c r="L825">
        <v>7800</v>
      </c>
      <c r="M825" t="s">
        <v>57</v>
      </c>
      <c r="N825" t="s">
        <v>58</v>
      </c>
      <c r="O825" t="str">
        <f t="shared" si="24"/>
        <v>novembro</v>
      </c>
      <c r="P825">
        <f>VLOOKUP(O825,Auxiliar!A:B,2,FALSE)</f>
        <v>11</v>
      </c>
      <c r="Q825">
        <f t="shared" si="25"/>
        <v>2024</v>
      </c>
    </row>
    <row r="826" spans="1:17" x14ac:dyDescent="0.3">
      <c r="A826" t="s">
        <v>368</v>
      </c>
      <c r="B826" t="s">
        <v>76</v>
      </c>
      <c r="C826" s="3">
        <v>7653759742</v>
      </c>
      <c r="D826" t="str">
        <f>VLOOKUP(C826,Planilha4!$B$1:$C$147,2,0)</f>
        <v>Leandro Pansini</v>
      </c>
      <c r="E826" t="s">
        <v>369</v>
      </c>
      <c r="F826" t="s">
        <v>370</v>
      </c>
      <c r="G826" t="s">
        <v>12</v>
      </c>
      <c r="H826" t="s">
        <v>13</v>
      </c>
      <c r="I826" t="s">
        <v>371</v>
      </c>
      <c r="J826" t="s">
        <v>372</v>
      </c>
      <c r="K826" t="s">
        <v>373</v>
      </c>
      <c r="L826">
        <v>1150</v>
      </c>
      <c r="M826" t="s">
        <v>374</v>
      </c>
      <c r="N826" t="s">
        <v>375</v>
      </c>
      <c r="O826" t="str">
        <f t="shared" si="24"/>
        <v>maio</v>
      </c>
      <c r="P826">
        <f>VLOOKUP(O826,Auxiliar!A:B,2,FALSE)</f>
        <v>5</v>
      </c>
      <c r="Q826">
        <f t="shared" si="25"/>
        <v>2024</v>
      </c>
    </row>
    <row r="827" spans="1:17" x14ac:dyDescent="0.3">
      <c r="A827" t="s">
        <v>403</v>
      </c>
      <c r="B827" t="s">
        <v>76</v>
      </c>
      <c r="C827" s="3">
        <v>7653759742</v>
      </c>
      <c r="D827" t="str">
        <f>VLOOKUP(C827,Planilha4!$B$1:$C$147,2,0)</f>
        <v>Leandro Pansini</v>
      </c>
      <c r="E827" t="s">
        <v>404</v>
      </c>
      <c r="F827" t="s">
        <v>391</v>
      </c>
      <c r="G827" t="s">
        <v>12</v>
      </c>
      <c r="H827" t="s">
        <v>13</v>
      </c>
      <c r="I827" t="s">
        <v>395</v>
      </c>
      <c r="J827" t="s">
        <v>405</v>
      </c>
      <c r="K827" t="s">
        <v>395</v>
      </c>
      <c r="L827">
        <v>4200</v>
      </c>
      <c r="M827" t="s">
        <v>406</v>
      </c>
      <c r="N827" t="s">
        <v>407</v>
      </c>
      <c r="O827" t="str">
        <f t="shared" si="24"/>
        <v>junho</v>
      </c>
      <c r="P827">
        <f>VLOOKUP(O827,Auxiliar!A:B,2,FALSE)</f>
        <v>6</v>
      </c>
      <c r="Q827">
        <f t="shared" si="25"/>
        <v>2024</v>
      </c>
    </row>
    <row r="828" spans="1:17" x14ac:dyDescent="0.3">
      <c r="A828" s="1"/>
      <c r="B828" s="1"/>
      <c r="C828" s="3"/>
      <c r="E828" s="1"/>
      <c r="F828" s="1"/>
      <c r="G828" s="1"/>
      <c r="H828" s="1"/>
      <c r="I828" s="1"/>
      <c r="L828" s="1"/>
      <c r="M828" s="1"/>
      <c r="N828" s="1"/>
    </row>
    <row r="829" spans="1:17" x14ac:dyDescent="0.3">
      <c r="A829" t="s">
        <v>431</v>
      </c>
      <c r="B829" t="s">
        <v>76</v>
      </c>
      <c r="C829" s="3">
        <v>7653759742</v>
      </c>
      <c r="D829" t="str">
        <f>VLOOKUP(C829,Planilha4!$B$1:$C$147,2,0)</f>
        <v>Leandro Pansini</v>
      </c>
      <c r="E829" t="s">
        <v>432</v>
      </c>
      <c r="F829" t="s">
        <v>122</v>
      </c>
      <c r="G829" t="s">
        <v>85</v>
      </c>
      <c r="H829" t="s">
        <v>13</v>
      </c>
      <c r="I829" t="s">
        <v>450</v>
      </c>
      <c r="J829" t="s">
        <v>449</v>
      </c>
      <c r="K829" t="s">
        <v>445</v>
      </c>
      <c r="L829">
        <v>3000</v>
      </c>
      <c r="M829" t="s">
        <v>434</v>
      </c>
      <c r="N829" t="s">
        <v>435</v>
      </c>
      <c r="O829" t="str">
        <f t="shared" si="24"/>
        <v>junho</v>
      </c>
      <c r="P829">
        <f>VLOOKUP(O829,Auxiliar!A:B,2,FALSE)</f>
        <v>6</v>
      </c>
      <c r="Q829">
        <f t="shared" si="25"/>
        <v>2024</v>
      </c>
    </row>
    <row r="830" spans="1:17" x14ac:dyDescent="0.3">
      <c r="A830" t="s">
        <v>455</v>
      </c>
      <c r="B830" t="s">
        <v>76</v>
      </c>
      <c r="C830" s="3">
        <v>7653759742</v>
      </c>
      <c r="D830" t="str">
        <f>VLOOKUP(C830,Planilha4!$B$1:$C$147,2,0)</f>
        <v>Leandro Pansini</v>
      </c>
      <c r="E830" t="s">
        <v>456</v>
      </c>
      <c r="F830" t="s">
        <v>457</v>
      </c>
      <c r="G830" t="s">
        <v>12</v>
      </c>
      <c r="H830" t="s">
        <v>13</v>
      </c>
      <c r="I830" t="s">
        <v>444</v>
      </c>
      <c r="J830" t="s">
        <v>444</v>
      </c>
      <c r="K830" t="s">
        <v>445</v>
      </c>
      <c r="L830">
        <v>1500</v>
      </c>
      <c r="M830" t="s">
        <v>458</v>
      </c>
      <c r="N830" t="s">
        <v>459</v>
      </c>
      <c r="O830" t="str">
        <f t="shared" si="24"/>
        <v>junho</v>
      </c>
      <c r="P830">
        <f>VLOOKUP(O830,Auxiliar!A:B,2,FALSE)</f>
        <v>6</v>
      </c>
      <c r="Q830">
        <f t="shared" si="25"/>
        <v>2024</v>
      </c>
    </row>
    <row r="831" spans="1:17" x14ac:dyDescent="0.3">
      <c r="A831" t="s">
        <v>486</v>
      </c>
      <c r="B831" t="s">
        <v>76</v>
      </c>
      <c r="C831" s="3">
        <v>7653759742</v>
      </c>
      <c r="D831" t="str">
        <f>VLOOKUP(C831,Planilha4!$B$1:$C$147,2,0)</f>
        <v>Leandro Pansini</v>
      </c>
      <c r="E831" t="s">
        <v>487</v>
      </c>
      <c r="F831" t="s">
        <v>150</v>
      </c>
      <c r="G831" t="s">
        <v>12</v>
      </c>
      <c r="H831" t="s">
        <v>13</v>
      </c>
      <c r="I831" t="s">
        <v>488</v>
      </c>
      <c r="J831" t="s">
        <v>489</v>
      </c>
      <c r="K831" t="s">
        <v>488</v>
      </c>
      <c r="L831">
        <v>3700</v>
      </c>
      <c r="M831" t="s">
        <v>490</v>
      </c>
      <c r="N831" t="s">
        <v>491</v>
      </c>
      <c r="O831" t="str">
        <f t="shared" si="24"/>
        <v>junho</v>
      </c>
      <c r="P831">
        <f>VLOOKUP(O831,Auxiliar!A:B,2,FALSE)</f>
        <v>6</v>
      </c>
      <c r="Q831">
        <f t="shared" si="25"/>
        <v>2024</v>
      </c>
    </row>
    <row r="832" spans="1:17" x14ac:dyDescent="0.3">
      <c r="A832" t="s">
        <v>532</v>
      </c>
      <c r="B832" t="s">
        <v>76</v>
      </c>
      <c r="C832" s="3">
        <v>7653759742</v>
      </c>
      <c r="D832" t="str">
        <f>VLOOKUP(C832,Planilha4!$B$1:$C$147,2,0)</f>
        <v>Leandro Pansini</v>
      </c>
      <c r="E832" t="s">
        <v>534</v>
      </c>
      <c r="F832" t="s">
        <v>535</v>
      </c>
      <c r="G832" t="s">
        <v>12</v>
      </c>
      <c r="H832" t="s">
        <v>13</v>
      </c>
      <c r="I832" t="s">
        <v>536</v>
      </c>
      <c r="J832" t="s">
        <v>537</v>
      </c>
      <c r="K832" t="s">
        <v>536</v>
      </c>
      <c r="L832">
        <v>3300</v>
      </c>
      <c r="M832" t="s">
        <v>538</v>
      </c>
      <c r="N832" t="s">
        <v>539</v>
      </c>
      <c r="O832" t="str">
        <f t="shared" si="24"/>
        <v>julho</v>
      </c>
      <c r="P832">
        <f>VLOOKUP(O832,Auxiliar!A:B,2,FALSE)</f>
        <v>7</v>
      </c>
      <c r="Q832">
        <f t="shared" si="25"/>
        <v>2024</v>
      </c>
    </row>
    <row r="833" spans="1:17" x14ac:dyDescent="0.3">
      <c r="A833" t="s">
        <v>577</v>
      </c>
      <c r="B833" t="s">
        <v>76</v>
      </c>
      <c r="C833" s="3">
        <v>7653759742</v>
      </c>
      <c r="D833" t="str">
        <f>VLOOKUP(C833,Planilha4!$B$1:$C$147,2,0)</f>
        <v>Leandro Pansini</v>
      </c>
      <c r="E833" t="s">
        <v>369</v>
      </c>
      <c r="F833" t="s">
        <v>370</v>
      </c>
      <c r="G833" t="s">
        <v>12</v>
      </c>
      <c r="H833" t="s">
        <v>13</v>
      </c>
      <c r="I833" t="s">
        <v>565</v>
      </c>
      <c r="J833" t="s">
        <v>536</v>
      </c>
      <c r="K833" t="s">
        <v>565</v>
      </c>
      <c r="L833">
        <v>1150</v>
      </c>
      <c r="M833" t="s">
        <v>578</v>
      </c>
      <c r="N833" t="s">
        <v>579</v>
      </c>
      <c r="O833" t="str">
        <f t="shared" ref="O833:O896" si="26">TEXT(J833,"mmmm")</f>
        <v>julho</v>
      </c>
      <c r="P833">
        <f>VLOOKUP(O833,Auxiliar!A:B,2,FALSE)</f>
        <v>7</v>
      </c>
      <c r="Q833">
        <f t="shared" si="25"/>
        <v>2024</v>
      </c>
    </row>
    <row r="834" spans="1:17" x14ac:dyDescent="0.3">
      <c r="A834" t="s">
        <v>592</v>
      </c>
      <c r="B834" t="s">
        <v>76</v>
      </c>
      <c r="C834" s="3">
        <v>7653759742</v>
      </c>
      <c r="D834" t="str">
        <f>VLOOKUP(C834,Planilha4!$B$1:$C$147,2,0)</f>
        <v>Leandro Pansini</v>
      </c>
      <c r="E834" t="s">
        <v>594</v>
      </c>
      <c r="F834" t="s">
        <v>595</v>
      </c>
      <c r="G834" t="s">
        <v>12</v>
      </c>
      <c r="H834" t="s">
        <v>13</v>
      </c>
      <c r="I834" t="s">
        <v>596</v>
      </c>
      <c r="J834" t="s">
        <v>523</v>
      </c>
      <c r="K834" t="s">
        <v>522</v>
      </c>
      <c r="L834">
        <v>2566.66</v>
      </c>
      <c r="M834" t="s">
        <v>597</v>
      </c>
      <c r="N834" t="s">
        <v>598</v>
      </c>
      <c r="O834" t="str">
        <f t="shared" si="26"/>
        <v>novembro</v>
      </c>
      <c r="P834">
        <f>VLOOKUP(O834,Auxiliar!A:B,2,FALSE)</f>
        <v>11</v>
      </c>
      <c r="Q834">
        <f t="shared" si="25"/>
        <v>2024</v>
      </c>
    </row>
    <row r="835" spans="1:17" x14ac:dyDescent="0.3">
      <c r="A835" t="s">
        <v>592</v>
      </c>
      <c r="B835" t="s">
        <v>76</v>
      </c>
      <c r="C835" s="3">
        <v>7653759742</v>
      </c>
      <c r="D835" t="str">
        <f>VLOOKUP(C835,Planilha4!$B$1:$C$147,2,0)</f>
        <v>Leandro Pansini</v>
      </c>
      <c r="E835" t="s">
        <v>594</v>
      </c>
      <c r="F835" t="s">
        <v>595</v>
      </c>
      <c r="G835" t="s">
        <v>12</v>
      </c>
      <c r="H835" t="s">
        <v>13</v>
      </c>
      <c r="I835" t="s">
        <v>596</v>
      </c>
      <c r="J835" t="s">
        <v>523</v>
      </c>
      <c r="K835" t="s">
        <v>522</v>
      </c>
      <c r="L835">
        <v>2566.67</v>
      </c>
      <c r="M835" t="s">
        <v>617</v>
      </c>
      <c r="N835" t="s">
        <v>618</v>
      </c>
      <c r="O835" t="str">
        <f t="shared" si="26"/>
        <v>novembro</v>
      </c>
      <c r="P835">
        <f>VLOOKUP(O835,Auxiliar!A:B,2,FALSE)</f>
        <v>11</v>
      </c>
      <c r="Q835">
        <f t="shared" ref="Q835:Q898" si="27">YEAR(J835)</f>
        <v>2024</v>
      </c>
    </row>
    <row r="836" spans="1:17" x14ac:dyDescent="0.3">
      <c r="A836" t="s">
        <v>619</v>
      </c>
      <c r="B836" t="s">
        <v>76</v>
      </c>
      <c r="C836" s="3">
        <v>7653759742</v>
      </c>
      <c r="D836" t="str">
        <f>VLOOKUP(C836,Planilha4!$B$1:$C$147,2,0)</f>
        <v>Leandro Pansini</v>
      </c>
      <c r="E836" t="s">
        <v>620</v>
      </c>
      <c r="F836" t="s">
        <v>621</v>
      </c>
      <c r="G836" t="s">
        <v>12</v>
      </c>
      <c r="H836" t="s">
        <v>13</v>
      </c>
      <c r="I836" t="s">
        <v>372</v>
      </c>
      <c r="J836" t="s">
        <v>372</v>
      </c>
      <c r="K836" t="s">
        <v>373</v>
      </c>
      <c r="L836">
        <v>3000</v>
      </c>
      <c r="M836" t="s">
        <v>622</v>
      </c>
      <c r="N836" t="s">
        <v>623</v>
      </c>
      <c r="O836" t="str">
        <f t="shared" si="26"/>
        <v>maio</v>
      </c>
      <c r="P836">
        <f>VLOOKUP(O836,Auxiliar!A:B,2,FALSE)</f>
        <v>5</v>
      </c>
      <c r="Q836">
        <f t="shared" si="27"/>
        <v>2024</v>
      </c>
    </row>
    <row r="837" spans="1:17" x14ac:dyDescent="0.3">
      <c r="A837" t="s">
        <v>650</v>
      </c>
      <c r="B837" t="s">
        <v>76</v>
      </c>
      <c r="C837" s="3">
        <v>7653759742</v>
      </c>
      <c r="D837" t="str">
        <f>VLOOKUP(C837,Planilha4!$B$1:$C$147,2,0)</f>
        <v>Leandro Pansini</v>
      </c>
      <c r="E837" t="s">
        <v>652</v>
      </c>
      <c r="F837" t="s">
        <v>653</v>
      </c>
      <c r="G837" t="s">
        <v>12</v>
      </c>
      <c r="H837" t="s">
        <v>13</v>
      </c>
      <c r="I837" t="s">
        <v>654</v>
      </c>
      <c r="J837" t="s">
        <v>655</v>
      </c>
      <c r="K837" t="s">
        <v>654</v>
      </c>
      <c r="L837">
        <v>3200</v>
      </c>
      <c r="M837" t="s">
        <v>656</v>
      </c>
      <c r="N837" t="s">
        <v>657</v>
      </c>
      <c r="O837" t="str">
        <f t="shared" si="26"/>
        <v>novembro</v>
      </c>
      <c r="P837">
        <f>VLOOKUP(O837,Auxiliar!A:B,2,FALSE)</f>
        <v>11</v>
      </c>
      <c r="Q837">
        <f t="shared" si="27"/>
        <v>2024</v>
      </c>
    </row>
    <row r="838" spans="1:17" x14ac:dyDescent="0.3">
      <c r="A838" t="s">
        <v>592</v>
      </c>
      <c r="B838" t="s">
        <v>76</v>
      </c>
      <c r="C838" s="3">
        <v>7653759742</v>
      </c>
      <c r="D838" t="str">
        <f>VLOOKUP(C838,Planilha4!$B$1:$C$147,2,0)</f>
        <v>Leandro Pansini</v>
      </c>
      <c r="E838" t="s">
        <v>594</v>
      </c>
      <c r="F838" t="s">
        <v>595</v>
      </c>
      <c r="G838" t="s">
        <v>12</v>
      </c>
      <c r="H838" t="s">
        <v>13</v>
      </c>
      <c r="I838" t="s">
        <v>596</v>
      </c>
      <c r="J838" t="s">
        <v>523</v>
      </c>
      <c r="K838" t="s">
        <v>522</v>
      </c>
      <c r="L838">
        <v>2566.67</v>
      </c>
      <c r="M838" t="s">
        <v>751</v>
      </c>
      <c r="N838" t="s">
        <v>752</v>
      </c>
      <c r="O838" t="str">
        <f t="shared" si="26"/>
        <v>novembro</v>
      </c>
      <c r="P838">
        <f>VLOOKUP(O838,Auxiliar!A:B,2,FALSE)</f>
        <v>11</v>
      </c>
      <c r="Q838">
        <f t="shared" si="27"/>
        <v>2024</v>
      </c>
    </row>
    <row r="839" spans="1:17" x14ac:dyDescent="0.3">
      <c r="A839" t="s">
        <v>846</v>
      </c>
      <c r="B839" t="s">
        <v>76</v>
      </c>
      <c r="C839" s="3">
        <v>7653759742</v>
      </c>
      <c r="D839" t="str">
        <f>VLOOKUP(C839,Planilha4!$B$1:$C$147,2,0)</f>
        <v>Leandro Pansini</v>
      </c>
      <c r="E839" t="s">
        <v>847</v>
      </c>
      <c r="F839" t="s">
        <v>848</v>
      </c>
      <c r="G839" t="s">
        <v>12</v>
      </c>
      <c r="H839" t="s">
        <v>13</v>
      </c>
      <c r="I839" t="s">
        <v>849</v>
      </c>
      <c r="J839" t="s">
        <v>849</v>
      </c>
      <c r="K839" t="s">
        <v>850</v>
      </c>
      <c r="L839">
        <v>5400</v>
      </c>
      <c r="M839" t="s">
        <v>851</v>
      </c>
      <c r="N839" t="s">
        <v>852</v>
      </c>
      <c r="O839" t="str">
        <f t="shared" si="26"/>
        <v>outubro</v>
      </c>
      <c r="P839">
        <f>VLOOKUP(O839,Auxiliar!A:B,2,FALSE)</f>
        <v>10</v>
      </c>
      <c r="Q839">
        <f t="shared" si="27"/>
        <v>2024</v>
      </c>
    </row>
    <row r="840" spans="1:17" x14ac:dyDescent="0.3">
      <c r="A840" t="s">
        <v>856</v>
      </c>
      <c r="B840" t="s">
        <v>76</v>
      </c>
      <c r="C840" s="3">
        <v>7653759742</v>
      </c>
      <c r="D840" t="str">
        <f>VLOOKUP(C840,Planilha4!$B$1:$C$147,2,0)</f>
        <v>Leandro Pansini</v>
      </c>
      <c r="E840" t="s">
        <v>857</v>
      </c>
      <c r="F840" t="s">
        <v>679</v>
      </c>
      <c r="G840" t="s">
        <v>12</v>
      </c>
      <c r="H840" t="s">
        <v>13</v>
      </c>
      <c r="I840" t="s">
        <v>270</v>
      </c>
      <c r="J840" t="s">
        <v>271</v>
      </c>
      <c r="K840" t="s">
        <v>270</v>
      </c>
      <c r="L840">
        <v>5800</v>
      </c>
      <c r="M840" t="s">
        <v>296</v>
      </c>
      <c r="N840" t="s">
        <v>297</v>
      </c>
      <c r="O840" t="str">
        <f t="shared" si="26"/>
        <v>dezembro</v>
      </c>
      <c r="P840">
        <f>VLOOKUP(O840,Auxiliar!A:B,2,FALSE)</f>
        <v>12</v>
      </c>
      <c r="Q840">
        <f t="shared" si="27"/>
        <v>2024</v>
      </c>
    </row>
    <row r="841" spans="1:17" x14ac:dyDescent="0.3">
      <c r="A841" t="s">
        <v>923</v>
      </c>
      <c r="B841" t="s">
        <v>76</v>
      </c>
      <c r="C841" s="3">
        <v>7653759742</v>
      </c>
      <c r="D841" t="str">
        <f>VLOOKUP(C841,Planilha4!$B$1:$C$147,2,0)</f>
        <v>Leandro Pansini</v>
      </c>
      <c r="E841" t="s">
        <v>924</v>
      </c>
      <c r="F841" t="s">
        <v>92</v>
      </c>
      <c r="G841" t="s">
        <v>12</v>
      </c>
      <c r="H841" t="s">
        <v>13</v>
      </c>
      <c r="I841" t="s">
        <v>920</v>
      </c>
      <c r="J841" t="s">
        <v>910</v>
      </c>
      <c r="K841" t="s">
        <v>920</v>
      </c>
      <c r="L841">
        <v>8300</v>
      </c>
      <c r="M841" t="s">
        <v>925</v>
      </c>
      <c r="N841" t="s">
        <v>926</v>
      </c>
      <c r="O841" t="str">
        <f t="shared" si="26"/>
        <v>outubro</v>
      </c>
      <c r="P841">
        <f>VLOOKUP(O841,Auxiliar!A:B,2,FALSE)</f>
        <v>10</v>
      </c>
      <c r="Q841">
        <f t="shared" si="27"/>
        <v>2024</v>
      </c>
    </row>
    <row r="842" spans="1:17" x14ac:dyDescent="0.3">
      <c r="A842" t="s">
        <v>1238</v>
      </c>
      <c r="B842" t="s">
        <v>76</v>
      </c>
      <c r="C842" s="3">
        <v>7653759742</v>
      </c>
      <c r="D842" t="str">
        <f>VLOOKUP(C842,Planilha4!$B$1:$C$147,2,0)</f>
        <v>Leandro Pansini</v>
      </c>
      <c r="E842" t="s">
        <v>1239</v>
      </c>
      <c r="F842" t="s">
        <v>843</v>
      </c>
      <c r="G842" t="s">
        <v>12</v>
      </c>
      <c r="H842" t="s">
        <v>13</v>
      </c>
      <c r="I842" t="s">
        <v>1226</v>
      </c>
      <c r="J842" t="s">
        <v>1232</v>
      </c>
      <c r="K842" t="s">
        <v>1227</v>
      </c>
      <c r="L842">
        <v>7400</v>
      </c>
      <c r="M842" t="s">
        <v>1240</v>
      </c>
      <c r="N842" t="s">
        <v>1241</v>
      </c>
      <c r="O842" t="str">
        <f t="shared" si="26"/>
        <v>janeiro</v>
      </c>
      <c r="P842">
        <f>VLOOKUP(O842,Auxiliar!A:B,2,FALSE)</f>
        <v>1</v>
      </c>
      <c r="Q842">
        <f t="shared" si="27"/>
        <v>2025</v>
      </c>
    </row>
    <row r="843" spans="1:17" x14ac:dyDescent="0.3">
      <c r="A843" s="1"/>
      <c r="B843" s="1"/>
      <c r="C843" s="3"/>
      <c r="E843" s="1"/>
      <c r="F843" s="1"/>
      <c r="G843" s="1"/>
      <c r="H843" s="1"/>
      <c r="I843" s="1"/>
      <c r="L843" s="1"/>
      <c r="M843" s="1"/>
      <c r="N843" s="1"/>
    </row>
    <row r="844" spans="1:17" x14ac:dyDescent="0.3">
      <c r="A844" t="s">
        <v>1415</v>
      </c>
      <c r="B844" t="s">
        <v>76</v>
      </c>
      <c r="C844" s="3">
        <v>7653759742</v>
      </c>
      <c r="D844" t="str">
        <f>VLOOKUP(C844,Planilha4!$B$1:$C$147,2,0)</f>
        <v>Leandro Pansini</v>
      </c>
      <c r="E844" t="s">
        <v>1416</v>
      </c>
      <c r="F844" t="s">
        <v>1417</v>
      </c>
      <c r="G844" t="s">
        <v>12</v>
      </c>
      <c r="H844" t="s">
        <v>13</v>
      </c>
      <c r="I844" t="s">
        <v>1296</v>
      </c>
      <c r="J844" t="s">
        <v>1296</v>
      </c>
      <c r="K844" t="s">
        <v>1418</v>
      </c>
      <c r="L844">
        <v>3000</v>
      </c>
      <c r="M844" t="s">
        <v>1419</v>
      </c>
      <c r="N844" t="s">
        <v>1420</v>
      </c>
      <c r="O844" t="str">
        <f t="shared" si="26"/>
        <v>fevereiro</v>
      </c>
      <c r="P844">
        <f>VLOOKUP(O844,Auxiliar!A:B,2,FALSE)</f>
        <v>2</v>
      </c>
      <c r="Q844">
        <f t="shared" si="27"/>
        <v>2025</v>
      </c>
    </row>
    <row r="845" spans="1:17" x14ac:dyDescent="0.3">
      <c r="A845" t="s">
        <v>1784</v>
      </c>
      <c r="B845" t="s">
        <v>76</v>
      </c>
      <c r="C845" s="3">
        <v>7653759742</v>
      </c>
      <c r="D845" t="str">
        <f>VLOOKUP(C845,Planilha4!$B$1:$C$147,2,0)</f>
        <v>Leandro Pansini</v>
      </c>
      <c r="E845" t="s">
        <v>1785</v>
      </c>
      <c r="F845" t="s">
        <v>84</v>
      </c>
      <c r="G845" t="s">
        <v>12</v>
      </c>
      <c r="H845" t="s">
        <v>13</v>
      </c>
      <c r="I845" t="s">
        <v>1651</v>
      </c>
      <c r="J845" t="s">
        <v>1650</v>
      </c>
      <c r="K845" t="s">
        <v>1651</v>
      </c>
      <c r="L845">
        <v>2000</v>
      </c>
      <c r="M845" t="s">
        <v>1786</v>
      </c>
      <c r="N845" t="s">
        <v>1787</v>
      </c>
      <c r="O845" t="str">
        <f t="shared" si="26"/>
        <v>fevereiro</v>
      </c>
      <c r="P845">
        <f>VLOOKUP(O845,Auxiliar!A:B,2,FALSE)</f>
        <v>2</v>
      </c>
      <c r="Q845">
        <f t="shared" si="27"/>
        <v>2025</v>
      </c>
    </row>
    <row r="846" spans="1:17" x14ac:dyDescent="0.3">
      <c r="A846" t="s">
        <v>368</v>
      </c>
      <c r="B846" t="s">
        <v>378</v>
      </c>
      <c r="C846" s="3">
        <v>7724074798</v>
      </c>
      <c r="D846" t="str">
        <f>VLOOKUP(C846,Planilha4!$B$1:$C$147,2,0)</f>
        <v>Marcus Vinicius Da Silva Blackman</v>
      </c>
      <c r="E846" t="s">
        <v>369</v>
      </c>
      <c r="F846" t="s">
        <v>370</v>
      </c>
      <c r="G846" t="s">
        <v>12</v>
      </c>
      <c r="H846" t="s">
        <v>13</v>
      </c>
      <c r="I846" t="s">
        <v>371</v>
      </c>
      <c r="J846" t="s">
        <v>372</v>
      </c>
      <c r="K846" t="s">
        <v>373</v>
      </c>
      <c r="L846">
        <v>1150</v>
      </c>
      <c r="M846" t="s">
        <v>374</v>
      </c>
      <c r="N846" t="s">
        <v>375</v>
      </c>
      <c r="O846" t="str">
        <f t="shared" si="26"/>
        <v>maio</v>
      </c>
      <c r="P846">
        <f>VLOOKUP(O846,Auxiliar!A:B,2,FALSE)</f>
        <v>5</v>
      </c>
      <c r="Q846">
        <f t="shared" si="27"/>
        <v>2024</v>
      </c>
    </row>
    <row r="847" spans="1:17" x14ac:dyDescent="0.3">
      <c r="A847" t="s">
        <v>577</v>
      </c>
      <c r="B847" t="s">
        <v>378</v>
      </c>
      <c r="C847" s="3">
        <v>7724074798</v>
      </c>
      <c r="D847" t="str">
        <f>VLOOKUP(C847,Planilha4!$B$1:$C$147,2,0)</f>
        <v>Marcus Vinicius Da Silva Blackman</v>
      </c>
      <c r="E847" t="s">
        <v>369</v>
      </c>
      <c r="F847" t="s">
        <v>370</v>
      </c>
      <c r="G847" t="s">
        <v>12</v>
      </c>
      <c r="H847" t="s">
        <v>13</v>
      </c>
      <c r="I847" t="s">
        <v>565</v>
      </c>
      <c r="J847" t="s">
        <v>536</v>
      </c>
      <c r="K847" t="s">
        <v>565</v>
      </c>
      <c r="L847">
        <v>1150</v>
      </c>
      <c r="M847" t="s">
        <v>578</v>
      </c>
      <c r="N847" t="s">
        <v>579</v>
      </c>
      <c r="O847" t="str">
        <f t="shared" si="26"/>
        <v>julho</v>
      </c>
      <c r="P847">
        <f>VLOOKUP(O847,Auxiliar!A:B,2,FALSE)</f>
        <v>7</v>
      </c>
      <c r="Q847">
        <f t="shared" si="27"/>
        <v>2024</v>
      </c>
    </row>
    <row r="848" spans="1:17" x14ac:dyDescent="0.3">
      <c r="A848" t="s">
        <v>419</v>
      </c>
      <c r="B848" t="s">
        <v>424</v>
      </c>
      <c r="C848" s="3">
        <v>7959216754</v>
      </c>
      <c r="D848" t="str">
        <f>VLOOKUP(C848,Planilha4!$B$1:$C$147,2,0)</f>
        <v>Ivone Alves Da Conceicao Moura</v>
      </c>
      <c r="E848" t="s">
        <v>420</v>
      </c>
      <c r="F848" t="s">
        <v>411</v>
      </c>
      <c r="G848" t="s">
        <v>12</v>
      </c>
      <c r="H848" t="s">
        <v>13</v>
      </c>
      <c r="I848" t="s">
        <v>421</v>
      </c>
      <c r="J848" t="s">
        <v>421</v>
      </c>
      <c r="K848" t="s">
        <v>388</v>
      </c>
      <c r="L848">
        <v>19000</v>
      </c>
      <c r="M848" t="s">
        <v>422</v>
      </c>
      <c r="N848" t="s">
        <v>423</v>
      </c>
      <c r="O848" t="str">
        <f t="shared" si="26"/>
        <v>junho</v>
      </c>
      <c r="P848">
        <f>VLOOKUP(O848,Auxiliar!A:B,2,FALSE)</f>
        <v>6</v>
      </c>
      <c r="Q848">
        <f t="shared" si="27"/>
        <v>2024</v>
      </c>
    </row>
    <row r="849" spans="1:17" x14ac:dyDescent="0.3">
      <c r="A849" t="s">
        <v>1048</v>
      </c>
      <c r="B849" t="s">
        <v>424</v>
      </c>
      <c r="C849" s="3">
        <v>7959216754</v>
      </c>
      <c r="D849" t="str">
        <f>VLOOKUP(C849,Planilha4!$B$1:$C$147,2,0)</f>
        <v>Ivone Alves Da Conceicao Moura</v>
      </c>
      <c r="E849" t="s">
        <v>1049</v>
      </c>
      <c r="F849" t="s">
        <v>159</v>
      </c>
      <c r="G849" t="s">
        <v>12</v>
      </c>
      <c r="H849" t="s">
        <v>13</v>
      </c>
      <c r="I849" t="s">
        <v>1045</v>
      </c>
      <c r="J849" t="s">
        <v>1045</v>
      </c>
      <c r="K849" t="s">
        <v>1047</v>
      </c>
      <c r="L849">
        <v>7300</v>
      </c>
      <c r="M849" t="s">
        <v>1050</v>
      </c>
      <c r="N849" t="s">
        <v>1051</v>
      </c>
      <c r="O849" t="str">
        <f t="shared" si="26"/>
        <v>setembro</v>
      </c>
      <c r="P849">
        <f>VLOOKUP(O849,Auxiliar!A:B,2,FALSE)</f>
        <v>9</v>
      </c>
      <c r="Q849">
        <f t="shared" si="27"/>
        <v>2024</v>
      </c>
    </row>
    <row r="850" spans="1:17" x14ac:dyDescent="0.3">
      <c r="A850" t="s">
        <v>1502</v>
      </c>
      <c r="B850" t="s">
        <v>424</v>
      </c>
      <c r="C850" s="3">
        <v>7959216754</v>
      </c>
      <c r="D850" t="str">
        <f>VLOOKUP(C850,Planilha4!$B$1:$C$147,2,0)</f>
        <v>Ivone Alves Da Conceicao Moura</v>
      </c>
      <c r="E850" t="s">
        <v>1503</v>
      </c>
      <c r="F850" t="s">
        <v>427</v>
      </c>
      <c r="G850" t="s">
        <v>12</v>
      </c>
      <c r="H850" t="s">
        <v>13</v>
      </c>
      <c r="I850" t="s">
        <v>1490</v>
      </c>
      <c r="J850" t="s">
        <v>1490</v>
      </c>
      <c r="K850" t="s">
        <v>1173</v>
      </c>
      <c r="L850">
        <v>5700</v>
      </c>
      <c r="M850" t="s">
        <v>1504</v>
      </c>
      <c r="N850" t="s">
        <v>1505</v>
      </c>
      <c r="O850" t="str">
        <f t="shared" si="26"/>
        <v>dezembro</v>
      </c>
      <c r="P850">
        <f>VLOOKUP(O850,Auxiliar!A:B,2,FALSE)</f>
        <v>12</v>
      </c>
      <c r="Q850">
        <f t="shared" si="27"/>
        <v>2024</v>
      </c>
    </row>
    <row r="851" spans="1:17" x14ac:dyDescent="0.3">
      <c r="A851" t="s">
        <v>204</v>
      </c>
      <c r="B851" t="s">
        <v>609</v>
      </c>
      <c r="C851" s="3">
        <v>8087420780</v>
      </c>
      <c r="D851" t="str">
        <f>VLOOKUP(C851,Planilha4!$B$1:$C$147,2,0)</f>
        <v>Daniel Oberlaender Jacintho Americano Freire</v>
      </c>
      <c r="E851" t="s">
        <v>206</v>
      </c>
      <c r="F851" t="s">
        <v>144</v>
      </c>
      <c r="G851" t="s">
        <v>12</v>
      </c>
      <c r="H851" t="s">
        <v>13</v>
      </c>
      <c r="I851" t="s">
        <v>56</v>
      </c>
      <c r="J851" t="s">
        <v>56</v>
      </c>
      <c r="K851" t="s">
        <v>77</v>
      </c>
      <c r="L851">
        <v>3741.79</v>
      </c>
      <c r="M851" t="s">
        <v>51</v>
      </c>
      <c r="N851" t="s">
        <v>52</v>
      </c>
      <c r="O851" t="str">
        <f t="shared" si="26"/>
        <v>novembro</v>
      </c>
      <c r="P851">
        <f>VLOOKUP(O851,Auxiliar!A:B,2,FALSE)</f>
        <v>11</v>
      </c>
      <c r="Q851">
        <f t="shared" si="27"/>
        <v>2024</v>
      </c>
    </row>
    <row r="852" spans="1:17" x14ac:dyDescent="0.3">
      <c r="A852" t="s">
        <v>1153</v>
      </c>
      <c r="B852" t="s">
        <v>609</v>
      </c>
      <c r="C852" s="3">
        <v>8087420780</v>
      </c>
      <c r="D852" t="str">
        <f>VLOOKUP(C852,Planilha4!$B$1:$C$147,2,0)</f>
        <v>Daniel Oberlaender Jacintho Americano Freire</v>
      </c>
      <c r="E852" t="s">
        <v>559</v>
      </c>
      <c r="F852" t="s">
        <v>1155</v>
      </c>
      <c r="G852" t="s">
        <v>12</v>
      </c>
      <c r="H852" t="s">
        <v>13</v>
      </c>
      <c r="I852" t="s">
        <v>1152</v>
      </c>
      <c r="J852" t="s">
        <v>1139</v>
      </c>
      <c r="K852" t="s">
        <v>1152</v>
      </c>
      <c r="L852">
        <v>2669.56</v>
      </c>
      <c r="M852" t="s">
        <v>51</v>
      </c>
      <c r="N852" t="s">
        <v>52</v>
      </c>
      <c r="O852" t="str">
        <f t="shared" si="26"/>
        <v>dezembro</v>
      </c>
      <c r="P852">
        <f>VLOOKUP(O852,Auxiliar!A:B,2,FALSE)</f>
        <v>12</v>
      </c>
      <c r="Q852">
        <f t="shared" si="27"/>
        <v>2024</v>
      </c>
    </row>
    <row r="853" spans="1:17" x14ac:dyDescent="0.3">
      <c r="A853" t="s">
        <v>1206</v>
      </c>
      <c r="B853" t="s">
        <v>609</v>
      </c>
      <c r="C853" s="3">
        <v>8087420780</v>
      </c>
      <c r="D853" t="str">
        <f>VLOOKUP(C853,Planilha4!$B$1:$C$147,2,0)</f>
        <v>Daniel Oberlaender Jacintho Americano Freire</v>
      </c>
      <c r="E853" t="s">
        <v>1207</v>
      </c>
      <c r="F853" t="s">
        <v>1208</v>
      </c>
      <c r="G853" t="s">
        <v>12</v>
      </c>
      <c r="H853" t="s">
        <v>13</v>
      </c>
      <c r="I853" t="s">
        <v>1204</v>
      </c>
      <c r="J853" t="s">
        <v>1205</v>
      </c>
      <c r="K853" t="s">
        <v>1204</v>
      </c>
      <c r="L853">
        <v>855</v>
      </c>
      <c r="M853" t="s">
        <v>1209</v>
      </c>
      <c r="N853" t="s">
        <v>1210</v>
      </c>
      <c r="O853" t="str">
        <f t="shared" si="26"/>
        <v>janeiro</v>
      </c>
      <c r="P853">
        <f>VLOOKUP(O853,Auxiliar!A:B,2,FALSE)</f>
        <v>1</v>
      </c>
      <c r="Q853">
        <f t="shared" si="27"/>
        <v>2025</v>
      </c>
    </row>
    <row r="854" spans="1:17" x14ac:dyDescent="0.3">
      <c r="A854" t="s">
        <v>1206</v>
      </c>
      <c r="B854" t="s">
        <v>609</v>
      </c>
      <c r="C854" s="3">
        <v>8087420780</v>
      </c>
      <c r="D854" t="str">
        <f>VLOOKUP(C854,Planilha4!$B$1:$C$147,2,0)</f>
        <v>Daniel Oberlaender Jacintho Americano Freire</v>
      </c>
      <c r="E854" t="s">
        <v>1207</v>
      </c>
      <c r="F854" t="s">
        <v>1208</v>
      </c>
      <c r="G854" t="s">
        <v>12</v>
      </c>
      <c r="H854" t="s">
        <v>13</v>
      </c>
      <c r="I854" t="s">
        <v>1204</v>
      </c>
      <c r="J854" t="s">
        <v>1205</v>
      </c>
      <c r="K854" t="s">
        <v>1204</v>
      </c>
      <c r="L854">
        <v>855</v>
      </c>
      <c r="M854" t="s">
        <v>1211</v>
      </c>
      <c r="N854" t="s">
        <v>1212</v>
      </c>
      <c r="O854" t="str">
        <f t="shared" si="26"/>
        <v>janeiro</v>
      </c>
      <c r="P854">
        <f>VLOOKUP(O854,Auxiliar!A:B,2,FALSE)</f>
        <v>1</v>
      </c>
      <c r="Q854">
        <f t="shared" si="27"/>
        <v>2025</v>
      </c>
    </row>
    <row r="855" spans="1:17" x14ac:dyDescent="0.3">
      <c r="A855" t="s">
        <v>1213</v>
      </c>
      <c r="B855" t="s">
        <v>609</v>
      </c>
      <c r="C855" s="3">
        <v>8087420780</v>
      </c>
      <c r="D855" t="str">
        <f>VLOOKUP(C855,Planilha4!$B$1:$C$147,2,0)</f>
        <v>Daniel Oberlaender Jacintho Americano Freire</v>
      </c>
      <c r="E855" t="s">
        <v>1214</v>
      </c>
      <c r="F855" t="s">
        <v>943</v>
      </c>
      <c r="G855" t="s">
        <v>12</v>
      </c>
      <c r="H855" t="s">
        <v>13</v>
      </c>
      <c r="I855" t="s">
        <v>1205</v>
      </c>
      <c r="J855" t="s">
        <v>1205</v>
      </c>
      <c r="K855" t="s">
        <v>1204</v>
      </c>
      <c r="L855">
        <v>3500</v>
      </c>
      <c r="M855" t="s">
        <v>1215</v>
      </c>
      <c r="N855" t="s">
        <v>1216</v>
      </c>
      <c r="O855" t="str">
        <f t="shared" si="26"/>
        <v>janeiro</v>
      </c>
      <c r="P855">
        <f>VLOOKUP(O855,Auxiliar!A:B,2,FALSE)</f>
        <v>1</v>
      </c>
      <c r="Q855">
        <f t="shared" si="27"/>
        <v>2025</v>
      </c>
    </row>
    <row r="856" spans="1:17" x14ac:dyDescent="0.3">
      <c r="A856" t="s">
        <v>1206</v>
      </c>
      <c r="B856" t="s">
        <v>609</v>
      </c>
      <c r="C856" s="3">
        <v>8087420780</v>
      </c>
      <c r="D856" t="str">
        <f>VLOOKUP(C856,Planilha4!$B$1:$C$147,2,0)</f>
        <v>Daniel Oberlaender Jacintho Americano Freire</v>
      </c>
      <c r="E856" t="s">
        <v>1207</v>
      </c>
      <c r="F856" t="s">
        <v>1208</v>
      </c>
      <c r="G856" t="s">
        <v>12</v>
      </c>
      <c r="H856" t="s">
        <v>13</v>
      </c>
      <c r="I856" t="s">
        <v>1204</v>
      </c>
      <c r="J856" t="s">
        <v>1205</v>
      </c>
      <c r="K856" t="s">
        <v>1204</v>
      </c>
      <c r="L856">
        <v>855</v>
      </c>
      <c r="M856" t="s">
        <v>1221</v>
      </c>
      <c r="N856" t="s">
        <v>1222</v>
      </c>
      <c r="O856" t="str">
        <f t="shared" si="26"/>
        <v>janeiro</v>
      </c>
      <c r="P856">
        <f>VLOOKUP(O856,Auxiliar!A:B,2,FALSE)</f>
        <v>1</v>
      </c>
      <c r="Q856">
        <f t="shared" si="27"/>
        <v>2025</v>
      </c>
    </row>
    <row r="857" spans="1:17" x14ac:dyDescent="0.3">
      <c r="A857" t="s">
        <v>1206</v>
      </c>
      <c r="B857" t="s">
        <v>609</v>
      </c>
      <c r="C857" s="3">
        <v>8087420780</v>
      </c>
      <c r="D857" t="str">
        <f>VLOOKUP(C857,Planilha4!$B$1:$C$147,2,0)</f>
        <v>Daniel Oberlaender Jacintho Americano Freire</v>
      </c>
      <c r="E857" t="s">
        <v>1207</v>
      </c>
      <c r="F857" t="s">
        <v>1208</v>
      </c>
      <c r="G857" t="s">
        <v>12</v>
      </c>
      <c r="H857" t="s">
        <v>13</v>
      </c>
      <c r="I857" t="s">
        <v>1204</v>
      </c>
      <c r="J857" t="s">
        <v>1205</v>
      </c>
      <c r="K857" t="s">
        <v>1204</v>
      </c>
      <c r="L857">
        <v>855</v>
      </c>
      <c r="M857" t="s">
        <v>1217</v>
      </c>
      <c r="N857" t="s">
        <v>1218</v>
      </c>
      <c r="O857" t="str">
        <f t="shared" si="26"/>
        <v>janeiro</v>
      </c>
      <c r="P857">
        <f>VLOOKUP(O857,Auxiliar!A:B,2,FALSE)</f>
        <v>1</v>
      </c>
      <c r="Q857">
        <f t="shared" si="27"/>
        <v>2025</v>
      </c>
    </row>
    <row r="858" spans="1:17" x14ac:dyDescent="0.3">
      <c r="A858" t="s">
        <v>1429</v>
      </c>
      <c r="B858" t="s">
        <v>609</v>
      </c>
      <c r="C858" s="3">
        <v>8087420780</v>
      </c>
      <c r="D858" t="str">
        <f>VLOOKUP(C858,Planilha4!$B$1:$C$147,2,0)</f>
        <v>Daniel Oberlaender Jacintho Americano Freire</v>
      </c>
      <c r="E858" t="s">
        <v>1430</v>
      </c>
      <c r="F858" t="s">
        <v>587</v>
      </c>
      <c r="G858" t="s">
        <v>12</v>
      </c>
      <c r="H858" t="s">
        <v>13</v>
      </c>
      <c r="I858" t="s">
        <v>1296</v>
      </c>
      <c r="J858" t="s">
        <v>1292</v>
      </c>
      <c r="K858" t="s">
        <v>1296</v>
      </c>
      <c r="L858">
        <v>1675</v>
      </c>
      <c r="M858" t="s">
        <v>1431</v>
      </c>
      <c r="N858" t="s">
        <v>1432</v>
      </c>
      <c r="O858" t="str">
        <f t="shared" si="26"/>
        <v>fevereiro</v>
      </c>
      <c r="P858">
        <f>VLOOKUP(O858,Auxiliar!A:B,2,FALSE)</f>
        <v>2</v>
      </c>
      <c r="Q858">
        <f t="shared" si="27"/>
        <v>2025</v>
      </c>
    </row>
    <row r="859" spans="1:17" x14ac:dyDescent="0.3">
      <c r="A859" t="s">
        <v>1759</v>
      </c>
      <c r="B859" t="s">
        <v>609</v>
      </c>
      <c r="C859" s="3">
        <v>8087420780</v>
      </c>
      <c r="D859" t="str">
        <f>VLOOKUP(C859,Planilha4!$B$1:$C$147,2,0)</f>
        <v>Daniel Oberlaender Jacintho Americano Freire</v>
      </c>
      <c r="E859" t="s">
        <v>717</v>
      </c>
      <c r="F859" t="s">
        <v>104</v>
      </c>
      <c r="G859" t="s">
        <v>12</v>
      </c>
      <c r="H859" t="s">
        <v>13</v>
      </c>
      <c r="I859" t="s">
        <v>1700</v>
      </c>
      <c r="J859" t="s">
        <v>1700</v>
      </c>
      <c r="K859" t="s">
        <v>1745</v>
      </c>
      <c r="L859">
        <v>11690.6</v>
      </c>
      <c r="M859" t="s">
        <v>51</v>
      </c>
      <c r="N859" t="s">
        <v>52</v>
      </c>
      <c r="O859" t="str">
        <f t="shared" si="26"/>
        <v>março</v>
      </c>
      <c r="P859">
        <f>VLOOKUP(O859,Auxiliar!A:B,2,FALSE)</f>
        <v>3</v>
      </c>
      <c r="Q859">
        <f t="shared" si="27"/>
        <v>2025</v>
      </c>
    </row>
    <row r="860" spans="1:17" x14ac:dyDescent="0.3">
      <c r="A860" s="1"/>
      <c r="B860" s="1"/>
      <c r="C860" s="3"/>
      <c r="E860" s="1"/>
      <c r="F860" s="1"/>
      <c r="G860" s="1"/>
      <c r="H860" s="1"/>
      <c r="I860" s="1"/>
      <c r="L860" s="1"/>
      <c r="M860" s="1"/>
      <c r="N860" s="1"/>
    </row>
    <row r="861" spans="1:17" x14ac:dyDescent="0.3">
      <c r="A861" t="s">
        <v>1788</v>
      </c>
      <c r="B861" t="s">
        <v>609</v>
      </c>
      <c r="C861" s="3">
        <v>8087420780</v>
      </c>
      <c r="D861" t="str">
        <f>VLOOKUP(C861,Planilha4!$B$1:$C$147,2,0)</f>
        <v>Daniel Oberlaender Jacintho Americano Freire</v>
      </c>
      <c r="E861" t="s">
        <v>1789</v>
      </c>
      <c r="F861" t="s">
        <v>694</v>
      </c>
      <c r="G861" t="s">
        <v>12</v>
      </c>
      <c r="H861" t="s">
        <v>13</v>
      </c>
      <c r="I861" t="s">
        <v>1500</v>
      </c>
      <c r="J861" t="s">
        <v>1500</v>
      </c>
      <c r="K861" t="s">
        <v>1501</v>
      </c>
      <c r="L861">
        <v>1500</v>
      </c>
      <c r="M861" t="s">
        <v>1790</v>
      </c>
      <c r="N861" t="s">
        <v>1791</v>
      </c>
      <c r="O861" t="str">
        <f t="shared" si="26"/>
        <v>fevereiro</v>
      </c>
      <c r="P861">
        <f>VLOOKUP(O861,Auxiliar!A:B,2,FALSE)</f>
        <v>2</v>
      </c>
      <c r="Q861">
        <f t="shared" si="27"/>
        <v>2025</v>
      </c>
    </row>
    <row r="862" spans="1:17" x14ac:dyDescent="0.3">
      <c r="A862" t="s">
        <v>497</v>
      </c>
      <c r="B862" t="s">
        <v>501</v>
      </c>
      <c r="C862" s="3">
        <v>8436077776</v>
      </c>
      <c r="D862" t="str">
        <f>VLOOKUP(C862,Planilha4!$B$1:$C$147,2,0)</f>
        <v>Leonardo Figueiras Vieira</v>
      </c>
      <c r="E862" t="s">
        <v>499</v>
      </c>
      <c r="F862" t="s">
        <v>500</v>
      </c>
      <c r="G862" t="s">
        <v>12</v>
      </c>
      <c r="H862" t="s">
        <v>13</v>
      </c>
      <c r="I862" t="s">
        <v>477</v>
      </c>
      <c r="J862" t="s">
        <v>477</v>
      </c>
      <c r="K862" t="s">
        <v>489</v>
      </c>
      <c r="L862">
        <v>2514.25</v>
      </c>
      <c r="M862" t="s">
        <v>51</v>
      </c>
      <c r="N862" t="s">
        <v>52</v>
      </c>
      <c r="O862" t="str">
        <f t="shared" si="26"/>
        <v>junho</v>
      </c>
      <c r="P862">
        <f>VLOOKUP(O862,Auxiliar!A:B,2,FALSE)</f>
        <v>6</v>
      </c>
      <c r="Q862">
        <f t="shared" si="27"/>
        <v>2024</v>
      </c>
    </row>
    <row r="863" spans="1:17" x14ac:dyDescent="0.3">
      <c r="A863" t="s">
        <v>691</v>
      </c>
      <c r="B863" t="s">
        <v>501</v>
      </c>
      <c r="C863" s="3">
        <v>8436077776</v>
      </c>
      <c r="D863" t="str">
        <f>VLOOKUP(C863,Planilha4!$B$1:$C$147,2,0)</f>
        <v>Leonardo Figueiras Vieira</v>
      </c>
      <c r="E863" t="s">
        <v>693</v>
      </c>
      <c r="F863" t="s">
        <v>694</v>
      </c>
      <c r="G863" t="s">
        <v>12</v>
      </c>
      <c r="H863" t="s">
        <v>13</v>
      </c>
      <c r="I863" t="s">
        <v>672</v>
      </c>
      <c r="J863" t="s">
        <v>695</v>
      </c>
      <c r="K863" t="s">
        <v>672</v>
      </c>
      <c r="L863">
        <v>762.5</v>
      </c>
      <c r="M863" t="s">
        <v>696</v>
      </c>
      <c r="N863" t="s">
        <v>697</v>
      </c>
      <c r="O863" t="str">
        <f t="shared" si="26"/>
        <v>julho</v>
      </c>
      <c r="P863">
        <f>VLOOKUP(O863,Auxiliar!A:B,2,FALSE)</f>
        <v>7</v>
      </c>
      <c r="Q863">
        <f t="shared" si="27"/>
        <v>2024</v>
      </c>
    </row>
    <row r="864" spans="1:17" x14ac:dyDescent="0.3">
      <c r="A864" t="s">
        <v>1137</v>
      </c>
      <c r="B864" t="s">
        <v>501</v>
      </c>
      <c r="C864" s="3">
        <v>8436077776</v>
      </c>
      <c r="D864" t="str">
        <f>VLOOKUP(C864,Planilha4!$B$1:$C$147,2,0)</f>
        <v>Leonardo Figueiras Vieira</v>
      </c>
      <c r="E864" t="s">
        <v>687</v>
      </c>
      <c r="F864" t="s">
        <v>1138</v>
      </c>
      <c r="G864" t="s">
        <v>12</v>
      </c>
      <c r="H864" t="s">
        <v>13</v>
      </c>
      <c r="I864" t="s">
        <v>1139</v>
      </c>
      <c r="J864" t="s">
        <v>1140</v>
      </c>
      <c r="K864" t="s">
        <v>1141</v>
      </c>
      <c r="L864">
        <v>2150</v>
      </c>
      <c r="M864" t="s">
        <v>1142</v>
      </c>
      <c r="N864" t="s">
        <v>1143</v>
      </c>
      <c r="O864" t="str">
        <f t="shared" si="26"/>
        <v>dezembro</v>
      </c>
      <c r="P864">
        <f>VLOOKUP(O864,Auxiliar!A:B,2,FALSE)</f>
        <v>12</v>
      </c>
      <c r="Q864">
        <f t="shared" si="27"/>
        <v>2024</v>
      </c>
    </row>
    <row r="865" spans="1:17" x14ac:dyDescent="0.3">
      <c r="A865" t="s">
        <v>691</v>
      </c>
      <c r="B865" t="s">
        <v>501</v>
      </c>
      <c r="C865" s="3">
        <v>8436077776</v>
      </c>
      <c r="D865" t="str">
        <f>VLOOKUP(C865,Planilha4!$B$1:$C$147,2,0)</f>
        <v>Leonardo Figueiras Vieira</v>
      </c>
      <c r="E865" t="s">
        <v>693</v>
      </c>
      <c r="F865" t="s">
        <v>694</v>
      </c>
      <c r="G865" t="s">
        <v>12</v>
      </c>
      <c r="H865" t="s">
        <v>13</v>
      </c>
      <c r="I865" t="s">
        <v>1442</v>
      </c>
      <c r="J865" t="s">
        <v>1296</v>
      </c>
      <c r="K865" t="s">
        <v>1426</v>
      </c>
      <c r="L865">
        <v>762.5</v>
      </c>
      <c r="M865" t="s">
        <v>696</v>
      </c>
      <c r="N865" t="s">
        <v>697</v>
      </c>
      <c r="O865" t="str">
        <f t="shared" si="26"/>
        <v>fevereiro</v>
      </c>
      <c r="P865">
        <f>VLOOKUP(O865,Auxiliar!A:B,2,FALSE)</f>
        <v>2</v>
      </c>
      <c r="Q865">
        <f t="shared" si="27"/>
        <v>2025</v>
      </c>
    </row>
    <row r="866" spans="1:17" x14ac:dyDescent="0.3">
      <c r="A866" t="s">
        <v>592</v>
      </c>
      <c r="B866" t="s">
        <v>593</v>
      </c>
      <c r="C866" s="3">
        <v>8734629718</v>
      </c>
      <c r="D866" t="str">
        <f>VLOOKUP(C866,Planilha4!$B$1:$C$147,2,0)</f>
        <v>Viviane Pereira Pinto</v>
      </c>
      <c r="E866" t="s">
        <v>594</v>
      </c>
      <c r="F866" t="s">
        <v>595</v>
      </c>
      <c r="G866" t="s">
        <v>12</v>
      </c>
      <c r="H866" t="s">
        <v>13</v>
      </c>
      <c r="I866" t="s">
        <v>596</v>
      </c>
      <c r="J866" t="s">
        <v>523</v>
      </c>
      <c r="K866" t="s">
        <v>522</v>
      </c>
      <c r="L866">
        <v>2566.66</v>
      </c>
      <c r="M866" t="s">
        <v>597</v>
      </c>
      <c r="N866" t="s">
        <v>598</v>
      </c>
      <c r="O866" t="str">
        <f t="shared" si="26"/>
        <v>novembro</v>
      </c>
      <c r="P866">
        <f>VLOOKUP(O866,Auxiliar!A:B,2,FALSE)</f>
        <v>11</v>
      </c>
      <c r="Q866">
        <f t="shared" si="27"/>
        <v>2024</v>
      </c>
    </row>
    <row r="867" spans="1:17" x14ac:dyDescent="0.3">
      <c r="A867" t="s">
        <v>592</v>
      </c>
      <c r="B867" t="s">
        <v>593</v>
      </c>
      <c r="C867" s="3">
        <v>8734629718</v>
      </c>
      <c r="D867" t="str">
        <f>VLOOKUP(C867,Planilha4!$B$1:$C$147,2,0)</f>
        <v>Viviane Pereira Pinto</v>
      </c>
      <c r="E867" t="s">
        <v>594</v>
      </c>
      <c r="F867" t="s">
        <v>595</v>
      </c>
      <c r="G867" t="s">
        <v>12</v>
      </c>
      <c r="H867" t="s">
        <v>13</v>
      </c>
      <c r="I867" t="s">
        <v>596</v>
      </c>
      <c r="J867" t="s">
        <v>523</v>
      </c>
      <c r="K867" t="s">
        <v>522</v>
      </c>
      <c r="L867">
        <v>2566.67</v>
      </c>
      <c r="M867" t="s">
        <v>617</v>
      </c>
      <c r="N867" t="s">
        <v>618</v>
      </c>
      <c r="O867" t="str">
        <f t="shared" si="26"/>
        <v>novembro</v>
      </c>
      <c r="P867">
        <f>VLOOKUP(O867,Auxiliar!A:B,2,FALSE)</f>
        <v>11</v>
      </c>
      <c r="Q867">
        <f t="shared" si="27"/>
        <v>2024</v>
      </c>
    </row>
    <row r="868" spans="1:17" x14ac:dyDescent="0.3">
      <c r="A868" t="s">
        <v>592</v>
      </c>
      <c r="B868" t="s">
        <v>593</v>
      </c>
      <c r="C868" s="3">
        <v>8734629718</v>
      </c>
      <c r="D868" t="str">
        <f>VLOOKUP(C868,Planilha4!$B$1:$C$147,2,0)</f>
        <v>Viviane Pereira Pinto</v>
      </c>
      <c r="E868" t="s">
        <v>594</v>
      </c>
      <c r="F868" t="s">
        <v>595</v>
      </c>
      <c r="G868" t="s">
        <v>12</v>
      </c>
      <c r="H868" t="s">
        <v>13</v>
      </c>
      <c r="I868" t="s">
        <v>596</v>
      </c>
      <c r="J868" t="s">
        <v>523</v>
      </c>
      <c r="K868" t="s">
        <v>522</v>
      </c>
      <c r="L868">
        <v>2566.67</v>
      </c>
      <c r="M868" t="s">
        <v>751</v>
      </c>
      <c r="N868" t="s">
        <v>752</v>
      </c>
      <c r="O868" t="str">
        <f t="shared" si="26"/>
        <v>novembro</v>
      </c>
      <c r="P868">
        <f>VLOOKUP(O868,Auxiliar!A:B,2,FALSE)</f>
        <v>11</v>
      </c>
      <c r="Q868">
        <f t="shared" si="27"/>
        <v>2024</v>
      </c>
    </row>
    <row r="869" spans="1:17" x14ac:dyDescent="0.3">
      <c r="A869" t="s">
        <v>1021</v>
      </c>
      <c r="B869" t="s">
        <v>593</v>
      </c>
      <c r="C869" s="3">
        <v>8734629718</v>
      </c>
      <c r="D869" t="str">
        <f>VLOOKUP(C869,Planilha4!$B$1:$C$147,2,0)</f>
        <v>Viviane Pereira Pinto</v>
      </c>
      <c r="E869" t="s">
        <v>1022</v>
      </c>
      <c r="F869" t="s">
        <v>564</v>
      </c>
      <c r="G869" t="s">
        <v>12</v>
      </c>
      <c r="H869" t="s">
        <v>13</v>
      </c>
      <c r="I869" t="s">
        <v>1012</v>
      </c>
      <c r="J869" t="s">
        <v>1012</v>
      </c>
      <c r="K869" t="s">
        <v>1023</v>
      </c>
      <c r="L869">
        <v>2600</v>
      </c>
      <c r="M869" t="s">
        <v>1024</v>
      </c>
      <c r="N869" t="s">
        <v>1025</v>
      </c>
      <c r="O869" t="str">
        <f t="shared" si="26"/>
        <v>maio</v>
      </c>
      <c r="P869">
        <f>VLOOKUP(O869,Auxiliar!A:B,2,FALSE)</f>
        <v>5</v>
      </c>
      <c r="Q869">
        <f t="shared" si="27"/>
        <v>2024</v>
      </c>
    </row>
    <row r="870" spans="1:17" x14ac:dyDescent="0.3">
      <c r="A870" t="s">
        <v>1201</v>
      </c>
      <c r="B870" t="s">
        <v>593</v>
      </c>
      <c r="C870" s="3">
        <v>8734629718</v>
      </c>
      <c r="D870" t="str">
        <f>VLOOKUP(C870,Planilha4!$B$1:$C$147,2,0)</f>
        <v>Viviane Pereira Pinto</v>
      </c>
      <c r="E870" t="s">
        <v>1202</v>
      </c>
      <c r="F870" t="s">
        <v>1203</v>
      </c>
      <c r="G870" t="s">
        <v>1202</v>
      </c>
      <c r="H870" t="s">
        <v>13</v>
      </c>
      <c r="I870" t="s">
        <v>1204</v>
      </c>
      <c r="J870" t="s">
        <v>1198</v>
      </c>
      <c r="K870" t="s">
        <v>1205</v>
      </c>
      <c r="L870">
        <v>610.9</v>
      </c>
      <c r="M870" t="s">
        <v>25</v>
      </c>
      <c r="N870" t="s">
        <v>26</v>
      </c>
      <c r="O870" t="str">
        <f t="shared" si="26"/>
        <v>janeiro</v>
      </c>
      <c r="P870">
        <f>VLOOKUP(O870,Auxiliar!A:B,2,FALSE)</f>
        <v>1</v>
      </c>
      <c r="Q870">
        <f t="shared" si="27"/>
        <v>2025</v>
      </c>
    </row>
    <row r="871" spans="1:17" x14ac:dyDescent="0.3">
      <c r="A871" t="s">
        <v>753</v>
      </c>
      <c r="B871" t="s">
        <v>593</v>
      </c>
      <c r="C871" s="3">
        <v>8734629718</v>
      </c>
      <c r="D871" t="str">
        <f>VLOOKUP(C871,Planilha4!$B$1:$C$147,2,0)</f>
        <v>Viviane Pereira Pinto</v>
      </c>
      <c r="E871" t="s">
        <v>754</v>
      </c>
      <c r="F871" t="s">
        <v>755</v>
      </c>
      <c r="G871" t="s">
        <v>12</v>
      </c>
      <c r="H871" t="s">
        <v>13</v>
      </c>
      <c r="I871" t="s">
        <v>756</v>
      </c>
      <c r="J871" t="s">
        <v>667</v>
      </c>
      <c r="K871" t="s">
        <v>756</v>
      </c>
      <c r="L871">
        <v>4400</v>
      </c>
      <c r="M871" t="s">
        <v>757</v>
      </c>
      <c r="N871" t="s">
        <v>758</v>
      </c>
      <c r="O871" t="str">
        <f t="shared" si="26"/>
        <v>novembro</v>
      </c>
      <c r="P871">
        <f>VLOOKUP(O871,Auxiliar!A:B,2,FALSE)</f>
        <v>11</v>
      </c>
      <c r="Q871">
        <f t="shared" si="27"/>
        <v>2024</v>
      </c>
    </row>
    <row r="872" spans="1:17" x14ac:dyDescent="0.3">
      <c r="A872" t="s">
        <v>1452</v>
      </c>
      <c r="B872" t="s">
        <v>593</v>
      </c>
      <c r="C872" s="3">
        <v>8734629718</v>
      </c>
      <c r="D872" t="str">
        <f>VLOOKUP(C872,Planilha4!$B$1:$C$147,2,0)</f>
        <v>Viviane Pereira Pinto</v>
      </c>
      <c r="E872" t="s">
        <v>1453</v>
      </c>
      <c r="F872" t="s">
        <v>1454</v>
      </c>
      <c r="G872" t="s">
        <v>12</v>
      </c>
      <c r="H872" t="s">
        <v>13</v>
      </c>
      <c r="I872" t="s">
        <v>792</v>
      </c>
      <c r="J872" t="s">
        <v>792</v>
      </c>
      <c r="K872" t="s">
        <v>801</v>
      </c>
      <c r="L872">
        <v>2000</v>
      </c>
      <c r="M872" t="s">
        <v>1455</v>
      </c>
      <c r="N872" t="s">
        <v>1456</v>
      </c>
      <c r="O872" t="str">
        <f t="shared" si="26"/>
        <v>setembro</v>
      </c>
      <c r="P872">
        <f>VLOOKUP(O872,Auxiliar!A:B,2,FALSE)</f>
        <v>9</v>
      </c>
      <c r="Q872">
        <f t="shared" si="27"/>
        <v>2024</v>
      </c>
    </row>
    <row r="873" spans="1:17" x14ac:dyDescent="0.3">
      <c r="A873" t="s">
        <v>1502</v>
      </c>
      <c r="B873" t="s">
        <v>593</v>
      </c>
      <c r="C873" s="3">
        <v>8734629718</v>
      </c>
      <c r="D873" t="str">
        <f>VLOOKUP(C873,Planilha4!$B$1:$C$147,2,0)</f>
        <v>Viviane Pereira Pinto</v>
      </c>
      <c r="E873" t="s">
        <v>1503</v>
      </c>
      <c r="F873" t="s">
        <v>427</v>
      </c>
      <c r="G873" t="s">
        <v>12</v>
      </c>
      <c r="H873" t="s">
        <v>13</v>
      </c>
      <c r="I873" t="s">
        <v>1490</v>
      </c>
      <c r="J873" t="s">
        <v>1490</v>
      </c>
      <c r="K873" t="s">
        <v>1173</v>
      </c>
      <c r="L873">
        <v>5700</v>
      </c>
      <c r="M873" t="s">
        <v>1504</v>
      </c>
      <c r="N873" t="s">
        <v>1505</v>
      </c>
      <c r="O873" t="str">
        <f t="shared" si="26"/>
        <v>dezembro</v>
      </c>
      <c r="P873">
        <f>VLOOKUP(O873,Auxiliar!A:B,2,FALSE)</f>
        <v>12</v>
      </c>
      <c r="Q873">
        <f t="shared" si="27"/>
        <v>2024</v>
      </c>
    </row>
    <row r="874" spans="1:17" x14ac:dyDescent="0.3">
      <c r="A874" t="s">
        <v>1679</v>
      </c>
      <c r="B874" t="s">
        <v>593</v>
      </c>
      <c r="C874" s="3">
        <v>8734629718</v>
      </c>
      <c r="D874" t="str">
        <f>VLOOKUP(C874,Planilha4!$B$1:$C$147,2,0)</f>
        <v>Viviane Pereira Pinto</v>
      </c>
      <c r="E874" t="s">
        <v>1680</v>
      </c>
      <c r="F874" t="s">
        <v>582</v>
      </c>
      <c r="G874" t="s">
        <v>12</v>
      </c>
      <c r="H874" t="s">
        <v>13</v>
      </c>
      <c r="I874" t="s">
        <v>1681</v>
      </c>
      <c r="J874" t="s">
        <v>1681</v>
      </c>
      <c r="K874" t="s">
        <v>1193</v>
      </c>
      <c r="L874">
        <v>3500</v>
      </c>
      <c r="M874" t="s">
        <v>1682</v>
      </c>
      <c r="N874" t="s">
        <v>1683</v>
      </c>
      <c r="O874" t="str">
        <f t="shared" si="26"/>
        <v>dezembro</v>
      </c>
      <c r="P874">
        <f>VLOOKUP(O874,Auxiliar!A:B,2,FALSE)</f>
        <v>12</v>
      </c>
      <c r="Q874">
        <f t="shared" si="27"/>
        <v>2024</v>
      </c>
    </row>
    <row r="875" spans="1:17" x14ac:dyDescent="0.3">
      <c r="A875" t="s">
        <v>293</v>
      </c>
      <c r="B875" t="s">
        <v>299</v>
      </c>
      <c r="C875" s="3">
        <v>8737041770</v>
      </c>
      <c r="D875" t="str">
        <f>VLOOKUP(C875,Planilha4!$B$1:$C$147,2,0)</f>
        <v>Diego Fernando Ribeiro Ciambarella</v>
      </c>
      <c r="E875" t="s">
        <v>294</v>
      </c>
      <c r="F875" t="s">
        <v>295</v>
      </c>
      <c r="G875" t="s">
        <v>85</v>
      </c>
      <c r="H875" t="s">
        <v>13</v>
      </c>
      <c r="I875" t="s">
        <v>291</v>
      </c>
      <c r="J875" t="s">
        <v>290</v>
      </c>
      <c r="K875" t="s">
        <v>291</v>
      </c>
      <c r="L875">
        <v>3125</v>
      </c>
      <c r="M875" t="s">
        <v>296</v>
      </c>
      <c r="N875" t="s">
        <v>297</v>
      </c>
      <c r="O875" t="str">
        <f t="shared" si="26"/>
        <v>maio</v>
      </c>
      <c r="P875">
        <f>VLOOKUP(O875,Auxiliar!A:B,2,FALSE)</f>
        <v>5</v>
      </c>
      <c r="Q875">
        <f t="shared" si="27"/>
        <v>2024</v>
      </c>
    </row>
    <row r="876" spans="1:17" x14ac:dyDescent="0.3">
      <c r="A876" t="s">
        <v>293</v>
      </c>
      <c r="B876" t="s">
        <v>299</v>
      </c>
      <c r="C876" s="3">
        <v>8737041770</v>
      </c>
      <c r="D876" t="str">
        <f>VLOOKUP(C876,Planilha4!$B$1:$C$147,2,0)</f>
        <v>Diego Fernando Ribeiro Ciambarella</v>
      </c>
      <c r="E876" t="s">
        <v>294</v>
      </c>
      <c r="F876" t="s">
        <v>295</v>
      </c>
      <c r="G876" t="s">
        <v>85</v>
      </c>
      <c r="H876" t="s">
        <v>13</v>
      </c>
      <c r="I876" t="s">
        <v>291</v>
      </c>
      <c r="J876" t="s">
        <v>290</v>
      </c>
      <c r="K876" t="s">
        <v>291</v>
      </c>
      <c r="L876">
        <v>3125</v>
      </c>
      <c r="M876" t="s">
        <v>300</v>
      </c>
      <c r="N876" t="s">
        <v>301</v>
      </c>
      <c r="O876" t="str">
        <f t="shared" si="26"/>
        <v>maio</v>
      </c>
      <c r="P876">
        <f>VLOOKUP(O876,Auxiliar!A:B,2,FALSE)</f>
        <v>5</v>
      </c>
      <c r="Q876">
        <f t="shared" si="27"/>
        <v>2024</v>
      </c>
    </row>
    <row r="877" spans="1:17" x14ac:dyDescent="0.3">
      <c r="A877" t="s">
        <v>293</v>
      </c>
      <c r="B877" t="s">
        <v>299</v>
      </c>
      <c r="C877" s="3">
        <v>8737041770</v>
      </c>
      <c r="D877" t="str">
        <f>VLOOKUP(C877,Planilha4!$B$1:$C$147,2,0)</f>
        <v>Diego Fernando Ribeiro Ciambarella</v>
      </c>
      <c r="E877" t="s">
        <v>294</v>
      </c>
      <c r="F877" t="s">
        <v>295</v>
      </c>
      <c r="G877" t="s">
        <v>85</v>
      </c>
      <c r="H877" t="s">
        <v>13</v>
      </c>
      <c r="I877" t="s">
        <v>291</v>
      </c>
      <c r="J877" t="s">
        <v>290</v>
      </c>
      <c r="K877" t="s">
        <v>291</v>
      </c>
      <c r="L877">
        <v>3125</v>
      </c>
      <c r="M877" t="s">
        <v>302</v>
      </c>
      <c r="N877" t="s">
        <v>303</v>
      </c>
      <c r="O877" t="str">
        <f t="shared" si="26"/>
        <v>maio</v>
      </c>
      <c r="P877">
        <f>VLOOKUP(O877,Auxiliar!A:B,2,FALSE)</f>
        <v>5</v>
      </c>
      <c r="Q877">
        <f t="shared" si="27"/>
        <v>2024</v>
      </c>
    </row>
    <row r="878" spans="1:17" x14ac:dyDescent="0.3">
      <c r="A878" t="s">
        <v>293</v>
      </c>
      <c r="B878" t="s">
        <v>299</v>
      </c>
      <c r="C878" s="3">
        <v>8737041770</v>
      </c>
      <c r="D878" t="str">
        <f>VLOOKUP(C878,Planilha4!$B$1:$C$147,2,0)</f>
        <v>Diego Fernando Ribeiro Ciambarella</v>
      </c>
      <c r="E878" t="s">
        <v>294</v>
      </c>
      <c r="F878" t="s">
        <v>295</v>
      </c>
      <c r="G878" t="s">
        <v>85</v>
      </c>
      <c r="H878" t="s">
        <v>13</v>
      </c>
      <c r="I878" t="s">
        <v>291</v>
      </c>
      <c r="J878" t="s">
        <v>290</v>
      </c>
      <c r="K878" t="s">
        <v>291</v>
      </c>
      <c r="L878">
        <v>3125</v>
      </c>
      <c r="M878" t="s">
        <v>304</v>
      </c>
      <c r="N878" t="s">
        <v>305</v>
      </c>
      <c r="O878" t="str">
        <f t="shared" si="26"/>
        <v>maio</v>
      </c>
      <c r="P878">
        <f>VLOOKUP(O878,Auxiliar!A:B,2,FALSE)</f>
        <v>5</v>
      </c>
      <c r="Q878">
        <f t="shared" si="27"/>
        <v>2024</v>
      </c>
    </row>
    <row r="879" spans="1:17" x14ac:dyDescent="0.3">
      <c r="A879" t="s">
        <v>738</v>
      </c>
      <c r="B879" t="s">
        <v>299</v>
      </c>
      <c r="C879" s="3">
        <v>8737041770</v>
      </c>
      <c r="D879" t="str">
        <f>VLOOKUP(C879,Planilha4!$B$1:$C$147,2,0)</f>
        <v>Diego Fernando Ribeiro Ciambarella</v>
      </c>
      <c r="E879" t="s">
        <v>739</v>
      </c>
      <c r="F879" t="s">
        <v>740</v>
      </c>
      <c r="G879" t="s">
        <v>12</v>
      </c>
      <c r="H879" t="s">
        <v>13</v>
      </c>
      <c r="I879" t="s">
        <v>735</v>
      </c>
      <c r="J879" t="s">
        <v>722</v>
      </c>
      <c r="K879" t="s">
        <v>735</v>
      </c>
      <c r="L879">
        <v>4450</v>
      </c>
      <c r="M879" t="s">
        <v>741</v>
      </c>
      <c r="N879" t="s">
        <v>742</v>
      </c>
      <c r="O879" t="str">
        <f t="shared" si="26"/>
        <v>maio</v>
      </c>
      <c r="P879">
        <f>VLOOKUP(O879,Auxiliar!A:B,2,FALSE)</f>
        <v>5</v>
      </c>
      <c r="Q879">
        <f t="shared" si="27"/>
        <v>2024</v>
      </c>
    </row>
    <row r="880" spans="1:17" x14ac:dyDescent="0.3">
      <c r="A880" t="s">
        <v>1450</v>
      </c>
      <c r="B880" t="s">
        <v>299</v>
      </c>
      <c r="C880" s="3">
        <v>8737041770</v>
      </c>
      <c r="D880" t="str">
        <f>VLOOKUP(C880,Planilha4!$B$1:$C$147,2,0)</f>
        <v>Diego Fernando Ribeiro Ciambarella</v>
      </c>
      <c r="E880" t="s">
        <v>1451</v>
      </c>
      <c r="F880" t="s">
        <v>150</v>
      </c>
      <c r="G880" t="s">
        <v>12</v>
      </c>
      <c r="H880" t="s">
        <v>13</v>
      </c>
      <c r="I880" t="s">
        <v>151</v>
      </c>
      <c r="J880" t="s">
        <v>151</v>
      </c>
      <c r="K880" t="s">
        <v>152</v>
      </c>
      <c r="L880">
        <v>7832</v>
      </c>
      <c r="M880" t="s">
        <v>51</v>
      </c>
      <c r="N880" t="s">
        <v>52</v>
      </c>
      <c r="O880" t="str">
        <f t="shared" si="26"/>
        <v>novembro</v>
      </c>
      <c r="P880">
        <f>VLOOKUP(O880,Auxiliar!A:B,2,FALSE)</f>
        <v>11</v>
      </c>
      <c r="Q880">
        <f t="shared" si="27"/>
        <v>2024</v>
      </c>
    </row>
    <row r="881" spans="1:17" x14ac:dyDescent="0.3">
      <c r="A881" t="s">
        <v>1457</v>
      </c>
      <c r="B881" t="s">
        <v>299</v>
      </c>
      <c r="C881" s="3">
        <v>8737041770</v>
      </c>
      <c r="D881" t="str">
        <f>VLOOKUP(C881,Planilha4!$B$1:$C$147,2,0)</f>
        <v>Diego Fernando Ribeiro Ciambarella</v>
      </c>
      <c r="E881" t="s">
        <v>1451</v>
      </c>
      <c r="F881" t="s">
        <v>888</v>
      </c>
      <c r="G881" t="s">
        <v>12</v>
      </c>
      <c r="H881" t="s">
        <v>13</v>
      </c>
      <c r="I881" t="s">
        <v>151</v>
      </c>
      <c r="J881" t="s">
        <v>151</v>
      </c>
      <c r="K881" t="s">
        <v>152</v>
      </c>
      <c r="L881">
        <v>8401.6</v>
      </c>
      <c r="M881" t="s">
        <v>51</v>
      </c>
      <c r="N881" t="s">
        <v>52</v>
      </c>
      <c r="O881" t="str">
        <f t="shared" si="26"/>
        <v>novembro</v>
      </c>
      <c r="P881">
        <f>VLOOKUP(O881,Auxiliar!A:B,2,FALSE)</f>
        <v>11</v>
      </c>
      <c r="Q881">
        <f t="shared" si="27"/>
        <v>2024</v>
      </c>
    </row>
    <row r="882" spans="1:17" x14ac:dyDescent="0.3">
      <c r="A882" t="s">
        <v>1728</v>
      </c>
      <c r="B882" t="s">
        <v>1732</v>
      </c>
      <c r="C882" s="3">
        <v>8866181773</v>
      </c>
      <c r="D882" s="12" t="s">
        <v>1999</v>
      </c>
      <c r="E882" t="s">
        <v>1729</v>
      </c>
      <c r="F882" t="s">
        <v>452</v>
      </c>
      <c r="G882" t="s">
        <v>12</v>
      </c>
      <c r="H882" t="s">
        <v>13</v>
      </c>
      <c r="I882" t="s">
        <v>1713</v>
      </c>
      <c r="J882" t="s">
        <v>1709</v>
      </c>
      <c r="K882" t="s">
        <v>1713</v>
      </c>
      <c r="L882">
        <v>16500</v>
      </c>
      <c r="M882" t="s">
        <v>1730</v>
      </c>
      <c r="N882" t="s">
        <v>1731</v>
      </c>
      <c r="O882" t="str">
        <f t="shared" si="26"/>
        <v>março</v>
      </c>
      <c r="P882">
        <f>VLOOKUP(O882,Auxiliar!A:B,2,FALSE)</f>
        <v>3</v>
      </c>
      <c r="Q882">
        <f t="shared" si="27"/>
        <v>2025</v>
      </c>
    </row>
    <row r="883" spans="1:17" x14ac:dyDescent="0.3">
      <c r="A883" s="1"/>
      <c r="B883" s="1"/>
      <c r="C883" s="3"/>
      <c r="E883" s="1"/>
      <c r="F883" s="1"/>
      <c r="G883" s="1"/>
      <c r="H883" s="1"/>
      <c r="I883" s="1"/>
      <c r="L883" s="1"/>
      <c r="M883" s="1"/>
      <c r="N883" s="1"/>
    </row>
    <row r="884" spans="1:17" x14ac:dyDescent="0.3">
      <c r="A884" t="s">
        <v>1017</v>
      </c>
      <c r="B884" t="s">
        <v>1020</v>
      </c>
      <c r="C884" s="3">
        <v>8892622765</v>
      </c>
      <c r="D884" t="str">
        <f>VLOOKUP(C884,Planilha4!$B$1:$C$147,2,0)</f>
        <v>Adilmar Noro de Lima</v>
      </c>
      <c r="E884" t="s">
        <v>1018</v>
      </c>
      <c r="F884" t="s">
        <v>740</v>
      </c>
      <c r="G884" t="s">
        <v>12</v>
      </c>
      <c r="H884" t="s">
        <v>13</v>
      </c>
      <c r="I884" t="s">
        <v>744</v>
      </c>
      <c r="J884" t="s">
        <v>744</v>
      </c>
      <c r="K884" t="s">
        <v>1019</v>
      </c>
      <c r="L884">
        <v>6675</v>
      </c>
      <c r="M884" t="s">
        <v>51</v>
      </c>
      <c r="N884" t="s">
        <v>52</v>
      </c>
      <c r="O884" t="str">
        <f t="shared" si="26"/>
        <v>maio</v>
      </c>
      <c r="P884">
        <f>VLOOKUP(O884,Auxiliar!A:B,2,FALSE)</f>
        <v>5</v>
      </c>
      <c r="Q884">
        <f t="shared" si="27"/>
        <v>2024</v>
      </c>
    </row>
    <row r="885" spans="1:17" x14ac:dyDescent="0.3">
      <c r="A885" t="s">
        <v>8</v>
      </c>
      <c r="B885" t="s">
        <v>44</v>
      </c>
      <c r="C885" s="3">
        <v>8915174720</v>
      </c>
      <c r="D885" t="str">
        <f>VLOOKUP(C885,Planilha4!$B$1:$C$147,2,0)</f>
        <v>Priscila Pires Viana</v>
      </c>
      <c r="E885" t="s">
        <v>10</v>
      </c>
      <c r="F885" t="s">
        <v>11</v>
      </c>
      <c r="G885" t="s">
        <v>12</v>
      </c>
      <c r="H885" t="s">
        <v>13</v>
      </c>
      <c r="I885" t="s">
        <v>14</v>
      </c>
      <c r="J885" t="s">
        <v>15</v>
      </c>
      <c r="K885" t="s">
        <v>14</v>
      </c>
      <c r="L885">
        <v>5750</v>
      </c>
      <c r="M885" t="s">
        <v>16</v>
      </c>
      <c r="N885" t="s">
        <v>17</v>
      </c>
      <c r="O885" t="str">
        <f t="shared" si="26"/>
        <v>novembro</v>
      </c>
      <c r="P885">
        <f>VLOOKUP(O885,Auxiliar!A:B,2,FALSE)</f>
        <v>11</v>
      </c>
      <c r="Q885">
        <f t="shared" si="27"/>
        <v>2024</v>
      </c>
    </row>
    <row r="886" spans="1:17" x14ac:dyDescent="0.3">
      <c r="A886" t="s">
        <v>635</v>
      </c>
      <c r="B886" t="s">
        <v>44</v>
      </c>
      <c r="C886" s="3">
        <v>8915174720</v>
      </c>
      <c r="D886" t="str">
        <f>VLOOKUP(C886,Planilha4!$B$1:$C$147,2,0)</f>
        <v>Priscila Pires Viana</v>
      </c>
      <c r="E886" t="s">
        <v>636</v>
      </c>
      <c r="F886" t="s">
        <v>637</v>
      </c>
      <c r="G886" t="s">
        <v>12</v>
      </c>
      <c r="H886" t="s">
        <v>13</v>
      </c>
      <c r="I886" t="s">
        <v>62</v>
      </c>
      <c r="J886" t="s">
        <v>123</v>
      </c>
      <c r="K886" t="s">
        <v>62</v>
      </c>
      <c r="L886">
        <v>833.34</v>
      </c>
      <c r="M886" t="s">
        <v>638</v>
      </c>
      <c r="N886" t="s">
        <v>639</v>
      </c>
      <c r="O886" t="str">
        <f t="shared" si="26"/>
        <v>novembro</v>
      </c>
      <c r="P886">
        <f>VLOOKUP(O886,Auxiliar!A:B,2,FALSE)</f>
        <v>11</v>
      </c>
      <c r="Q886">
        <f t="shared" si="27"/>
        <v>2024</v>
      </c>
    </row>
    <row r="887" spans="1:17" x14ac:dyDescent="0.3">
      <c r="A887" t="s">
        <v>635</v>
      </c>
      <c r="B887" t="s">
        <v>44</v>
      </c>
      <c r="C887" s="3">
        <v>8915174720</v>
      </c>
      <c r="D887" t="str">
        <f>VLOOKUP(C887,Planilha4!$B$1:$C$147,2,0)</f>
        <v>Priscila Pires Viana</v>
      </c>
      <c r="E887" t="s">
        <v>636</v>
      </c>
      <c r="F887" t="s">
        <v>637</v>
      </c>
      <c r="G887" t="s">
        <v>12</v>
      </c>
      <c r="H887" t="s">
        <v>13</v>
      </c>
      <c r="I887" t="s">
        <v>62</v>
      </c>
      <c r="J887" t="s">
        <v>123</v>
      </c>
      <c r="K887" t="s">
        <v>62</v>
      </c>
      <c r="L887">
        <v>833.34</v>
      </c>
      <c r="M887" t="s">
        <v>641</v>
      </c>
      <c r="N887" t="s">
        <v>642</v>
      </c>
      <c r="O887" t="str">
        <f t="shared" si="26"/>
        <v>novembro</v>
      </c>
      <c r="P887">
        <f>VLOOKUP(O887,Auxiliar!A:B,2,FALSE)</f>
        <v>11</v>
      </c>
      <c r="Q887">
        <f t="shared" si="27"/>
        <v>2024</v>
      </c>
    </row>
    <row r="888" spans="1:17" x14ac:dyDescent="0.3">
      <c r="A888" t="s">
        <v>635</v>
      </c>
      <c r="B888" t="s">
        <v>44</v>
      </c>
      <c r="C888" s="3">
        <v>8915174720</v>
      </c>
      <c r="D888" t="str">
        <f>VLOOKUP(C888,Planilha4!$B$1:$C$147,2,0)</f>
        <v>Priscila Pires Viana</v>
      </c>
      <c r="E888" t="s">
        <v>636</v>
      </c>
      <c r="F888" t="s">
        <v>637</v>
      </c>
      <c r="G888" t="s">
        <v>12</v>
      </c>
      <c r="H888" t="s">
        <v>13</v>
      </c>
      <c r="I888" t="s">
        <v>62</v>
      </c>
      <c r="J888" t="s">
        <v>123</v>
      </c>
      <c r="K888" t="s">
        <v>62</v>
      </c>
      <c r="L888">
        <v>833.34</v>
      </c>
      <c r="M888" t="s">
        <v>643</v>
      </c>
      <c r="N888" t="s">
        <v>644</v>
      </c>
      <c r="O888" t="str">
        <f t="shared" si="26"/>
        <v>novembro</v>
      </c>
      <c r="P888">
        <f>VLOOKUP(O888,Auxiliar!A:B,2,FALSE)</f>
        <v>11</v>
      </c>
      <c r="Q888">
        <f t="shared" si="27"/>
        <v>2024</v>
      </c>
    </row>
    <row r="889" spans="1:17" x14ac:dyDescent="0.3">
      <c r="A889" t="s">
        <v>703</v>
      </c>
      <c r="B889" t="s">
        <v>44</v>
      </c>
      <c r="C889" s="3">
        <v>8915174720</v>
      </c>
      <c r="D889" t="str">
        <f>VLOOKUP(C889,Planilha4!$B$1:$C$147,2,0)</f>
        <v>Priscila Pires Viana</v>
      </c>
      <c r="E889" t="s">
        <v>704</v>
      </c>
      <c r="F889" t="s">
        <v>705</v>
      </c>
      <c r="G889" t="s">
        <v>12</v>
      </c>
      <c r="H889" t="s">
        <v>13</v>
      </c>
      <c r="I889" t="s">
        <v>706</v>
      </c>
      <c r="J889" t="s">
        <v>672</v>
      </c>
      <c r="K889" t="s">
        <v>673</v>
      </c>
      <c r="L889">
        <v>6800</v>
      </c>
      <c r="M889" t="s">
        <v>707</v>
      </c>
      <c r="N889" t="s">
        <v>708</v>
      </c>
      <c r="O889" t="str">
        <f t="shared" si="26"/>
        <v>julho</v>
      </c>
      <c r="P889">
        <f>VLOOKUP(O889,Auxiliar!A:B,2,FALSE)</f>
        <v>7</v>
      </c>
      <c r="Q889">
        <f t="shared" si="27"/>
        <v>2024</v>
      </c>
    </row>
    <row r="890" spans="1:17" x14ac:dyDescent="0.3">
      <c r="A890" t="s">
        <v>635</v>
      </c>
      <c r="B890" t="s">
        <v>44</v>
      </c>
      <c r="C890" s="3">
        <v>8915174720</v>
      </c>
      <c r="D890" t="str">
        <f>VLOOKUP(C890,Planilha4!$B$1:$C$147,2,0)</f>
        <v>Priscila Pires Viana</v>
      </c>
      <c r="E890" t="s">
        <v>636</v>
      </c>
      <c r="F890" t="s">
        <v>637</v>
      </c>
      <c r="G890" t="s">
        <v>12</v>
      </c>
      <c r="H890" t="s">
        <v>13</v>
      </c>
      <c r="I890" t="s">
        <v>982</v>
      </c>
      <c r="J890" t="s">
        <v>982</v>
      </c>
      <c r="K890" t="s">
        <v>984</v>
      </c>
      <c r="L890">
        <v>833.34</v>
      </c>
      <c r="M890" t="s">
        <v>638</v>
      </c>
      <c r="N890" t="s">
        <v>639</v>
      </c>
      <c r="O890" t="str">
        <f t="shared" si="26"/>
        <v>julho</v>
      </c>
      <c r="P890">
        <f>VLOOKUP(O890,Auxiliar!A:B,2,FALSE)</f>
        <v>7</v>
      </c>
      <c r="Q890">
        <f t="shared" si="27"/>
        <v>2024</v>
      </c>
    </row>
    <row r="891" spans="1:17" x14ac:dyDescent="0.3">
      <c r="A891" t="s">
        <v>635</v>
      </c>
      <c r="B891" t="s">
        <v>44</v>
      </c>
      <c r="C891" s="3">
        <v>8915174720</v>
      </c>
      <c r="D891" t="str">
        <f>VLOOKUP(C891,Planilha4!$B$1:$C$147,2,0)</f>
        <v>Priscila Pires Viana</v>
      </c>
      <c r="E891" t="s">
        <v>636</v>
      </c>
      <c r="F891" t="s">
        <v>637</v>
      </c>
      <c r="G891" t="s">
        <v>12</v>
      </c>
      <c r="H891" t="s">
        <v>13</v>
      </c>
      <c r="I891" t="s">
        <v>982</v>
      </c>
      <c r="J891" t="s">
        <v>982</v>
      </c>
      <c r="K891" t="s">
        <v>984</v>
      </c>
      <c r="L891">
        <v>833.33</v>
      </c>
      <c r="M891" t="s">
        <v>643</v>
      </c>
      <c r="N891" t="s">
        <v>644</v>
      </c>
      <c r="O891" t="str">
        <f t="shared" si="26"/>
        <v>julho</v>
      </c>
      <c r="P891">
        <f>VLOOKUP(O891,Auxiliar!A:B,2,FALSE)</f>
        <v>7</v>
      </c>
      <c r="Q891">
        <f t="shared" si="27"/>
        <v>2024</v>
      </c>
    </row>
    <row r="892" spans="1:17" x14ac:dyDescent="0.3">
      <c r="A892" t="s">
        <v>635</v>
      </c>
      <c r="B892" t="s">
        <v>44</v>
      </c>
      <c r="C892" s="3">
        <v>8915174720</v>
      </c>
      <c r="D892" t="str">
        <f>VLOOKUP(C892,Planilha4!$B$1:$C$147,2,0)</f>
        <v>Priscila Pires Viana</v>
      </c>
      <c r="E892" t="s">
        <v>636</v>
      </c>
      <c r="F892" t="s">
        <v>637</v>
      </c>
      <c r="G892" t="s">
        <v>12</v>
      </c>
      <c r="H892" t="s">
        <v>13</v>
      </c>
      <c r="I892" t="s">
        <v>982</v>
      </c>
      <c r="J892" t="s">
        <v>978</v>
      </c>
      <c r="K892" t="s">
        <v>984</v>
      </c>
      <c r="L892">
        <v>833.33</v>
      </c>
      <c r="M892" t="s">
        <v>641</v>
      </c>
      <c r="N892" t="s">
        <v>642</v>
      </c>
      <c r="O892" t="str">
        <f t="shared" si="26"/>
        <v>julho</v>
      </c>
      <c r="P892">
        <f>VLOOKUP(O892,Auxiliar!A:B,2,FALSE)</f>
        <v>7</v>
      </c>
      <c r="Q892">
        <f t="shared" si="27"/>
        <v>2024</v>
      </c>
    </row>
    <row r="893" spans="1:17" x14ac:dyDescent="0.3">
      <c r="A893" t="s">
        <v>18</v>
      </c>
      <c r="B893" t="s">
        <v>44</v>
      </c>
      <c r="C893" s="3">
        <v>8915174720</v>
      </c>
      <c r="D893" t="str">
        <f>VLOOKUP(C893,Planilha4!$B$1:$C$147,2,0)</f>
        <v>Priscila Pires Viana</v>
      </c>
      <c r="E893" t="s">
        <v>20</v>
      </c>
      <c r="F893" t="s">
        <v>21</v>
      </c>
      <c r="G893" t="s">
        <v>22</v>
      </c>
      <c r="H893" t="s">
        <v>13</v>
      </c>
      <c r="I893" t="s">
        <v>23</v>
      </c>
      <c r="J893" t="s">
        <v>24</v>
      </c>
      <c r="K893" t="s">
        <v>23</v>
      </c>
      <c r="L893">
        <v>730.25</v>
      </c>
      <c r="M893" t="s">
        <v>25</v>
      </c>
      <c r="N893" t="s">
        <v>26</v>
      </c>
      <c r="O893" t="str">
        <f t="shared" si="26"/>
        <v>outubro</v>
      </c>
      <c r="P893">
        <f>VLOOKUP(O893,Auxiliar!A:B,2,FALSE)</f>
        <v>10</v>
      </c>
      <c r="Q893">
        <f t="shared" si="27"/>
        <v>2024</v>
      </c>
    </row>
    <row r="894" spans="1:17" x14ac:dyDescent="0.3">
      <c r="A894" t="s">
        <v>1156</v>
      </c>
      <c r="B894" t="s">
        <v>44</v>
      </c>
      <c r="C894" s="3">
        <v>8915174720</v>
      </c>
      <c r="D894" t="str">
        <f>VLOOKUP(C894,Planilha4!$B$1:$C$147,2,0)</f>
        <v>Priscila Pires Viana</v>
      </c>
      <c r="E894" t="s">
        <v>1157</v>
      </c>
      <c r="F894" t="s">
        <v>602</v>
      </c>
      <c r="G894" t="s">
        <v>12</v>
      </c>
      <c r="H894" t="s">
        <v>13</v>
      </c>
      <c r="I894" t="s">
        <v>1158</v>
      </c>
      <c r="J894" t="s">
        <v>1140</v>
      </c>
      <c r="K894" t="s">
        <v>1141</v>
      </c>
      <c r="L894">
        <v>6800</v>
      </c>
      <c r="M894" t="s">
        <v>1159</v>
      </c>
      <c r="N894" t="s">
        <v>1160</v>
      </c>
      <c r="O894" t="str">
        <f t="shared" si="26"/>
        <v>dezembro</v>
      </c>
      <c r="P894">
        <f>VLOOKUP(O894,Auxiliar!A:B,2,FALSE)</f>
        <v>12</v>
      </c>
      <c r="Q894">
        <f t="shared" si="27"/>
        <v>2024</v>
      </c>
    </row>
    <row r="895" spans="1:17" x14ac:dyDescent="0.3">
      <c r="A895" t="s">
        <v>1378</v>
      </c>
      <c r="B895" t="s">
        <v>44</v>
      </c>
      <c r="C895" s="3">
        <v>8915174720</v>
      </c>
      <c r="D895" t="str">
        <f>VLOOKUP(C895,Planilha4!$B$1:$C$147,2,0)</f>
        <v>Priscila Pires Viana</v>
      </c>
      <c r="E895" t="s">
        <v>1379</v>
      </c>
      <c r="F895" t="s">
        <v>113</v>
      </c>
      <c r="G895" t="s">
        <v>12</v>
      </c>
      <c r="H895" t="s">
        <v>13</v>
      </c>
      <c r="I895" t="s">
        <v>1380</v>
      </c>
      <c r="J895" t="s">
        <v>1369</v>
      </c>
      <c r="K895" t="s">
        <v>1374</v>
      </c>
      <c r="L895">
        <v>3000</v>
      </c>
      <c r="M895" t="s">
        <v>1381</v>
      </c>
      <c r="N895" t="s">
        <v>1382</v>
      </c>
      <c r="O895" t="str">
        <f t="shared" si="26"/>
        <v>agosto</v>
      </c>
      <c r="P895">
        <f>VLOOKUP(O895,Auxiliar!A:B,2,FALSE)</f>
        <v>8</v>
      </c>
      <c r="Q895">
        <f t="shared" si="27"/>
        <v>2024</v>
      </c>
    </row>
    <row r="896" spans="1:17" x14ac:dyDescent="0.3">
      <c r="A896" t="s">
        <v>1493</v>
      </c>
      <c r="B896" t="s">
        <v>44</v>
      </c>
      <c r="C896" s="3">
        <v>8915174720</v>
      </c>
      <c r="D896" t="str">
        <f>VLOOKUP(C896,Planilha4!$B$1:$C$147,2,0)</f>
        <v>Priscila Pires Viana</v>
      </c>
      <c r="E896" t="s">
        <v>1494</v>
      </c>
      <c r="F896" t="s">
        <v>1495</v>
      </c>
      <c r="G896" t="s">
        <v>12</v>
      </c>
      <c r="H896" t="s">
        <v>13</v>
      </c>
      <c r="I896" t="s">
        <v>1469</v>
      </c>
      <c r="J896" t="s">
        <v>1443</v>
      </c>
      <c r="K896" t="s">
        <v>1469</v>
      </c>
      <c r="L896">
        <v>3400</v>
      </c>
      <c r="M896" t="s">
        <v>1496</v>
      </c>
      <c r="N896" t="s">
        <v>1497</v>
      </c>
      <c r="O896" t="str">
        <f t="shared" si="26"/>
        <v>fevereiro</v>
      </c>
      <c r="P896">
        <f>VLOOKUP(O896,Auxiliar!A:B,2,FALSE)</f>
        <v>2</v>
      </c>
      <c r="Q896">
        <f t="shared" si="27"/>
        <v>2025</v>
      </c>
    </row>
    <row r="897" spans="1:17" x14ac:dyDescent="0.3">
      <c r="A897" t="s">
        <v>46</v>
      </c>
      <c r="B897" t="s">
        <v>79</v>
      </c>
      <c r="C897" s="3">
        <v>8977863783</v>
      </c>
      <c r="D897" t="str">
        <f>VLOOKUP(C897,Planilha4!$B$1:$C$147,2,0)</f>
        <v>Eduardo William De Andrade Carvalho</v>
      </c>
      <c r="E897" t="s">
        <v>47</v>
      </c>
      <c r="F897" t="s">
        <v>48</v>
      </c>
      <c r="G897" t="s">
        <v>12</v>
      </c>
      <c r="H897" t="s">
        <v>13</v>
      </c>
      <c r="I897" t="s">
        <v>49</v>
      </c>
      <c r="J897" t="s">
        <v>49</v>
      </c>
      <c r="K897" t="s">
        <v>50</v>
      </c>
      <c r="L897">
        <v>2874.7</v>
      </c>
      <c r="M897" t="s">
        <v>51</v>
      </c>
      <c r="N897" t="s">
        <v>52</v>
      </c>
      <c r="O897" t="str">
        <f t="shared" ref="O897:O960" si="28">TEXT(J897,"mmmm")</f>
        <v>novembro</v>
      </c>
      <c r="P897">
        <f>VLOOKUP(O897,Auxiliar!A:B,2,FALSE)</f>
        <v>11</v>
      </c>
      <c r="Q897">
        <f t="shared" si="27"/>
        <v>2024</v>
      </c>
    </row>
    <row r="898" spans="1:17" x14ac:dyDescent="0.3">
      <c r="A898" t="s">
        <v>195</v>
      </c>
      <c r="B898" t="s">
        <v>79</v>
      </c>
      <c r="C898" s="3">
        <v>8977863783</v>
      </c>
      <c r="D898" t="str">
        <f>VLOOKUP(C898,Planilha4!$B$1:$C$147,2,0)</f>
        <v>Eduardo William De Andrade Carvalho</v>
      </c>
      <c r="E898" t="s">
        <v>197</v>
      </c>
      <c r="F898" t="s">
        <v>198</v>
      </c>
      <c r="G898" t="s">
        <v>12</v>
      </c>
      <c r="H898" t="s">
        <v>13</v>
      </c>
      <c r="I898" t="s">
        <v>50</v>
      </c>
      <c r="J898" t="s">
        <v>49</v>
      </c>
      <c r="K898" t="s">
        <v>50</v>
      </c>
      <c r="L898">
        <v>1500</v>
      </c>
      <c r="M898" t="s">
        <v>199</v>
      </c>
      <c r="N898" t="s">
        <v>200</v>
      </c>
      <c r="O898" t="str">
        <f t="shared" si="28"/>
        <v>novembro</v>
      </c>
      <c r="P898">
        <f>VLOOKUP(O898,Auxiliar!A:B,2,FALSE)</f>
        <v>11</v>
      </c>
      <c r="Q898">
        <f t="shared" si="27"/>
        <v>2024</v>
      </c>
    </row>
    <row r="899" spans="1:17" x14ac:dyDescent="0.3">
      <c r="A899" t="s">
        <v>319</v>
      </c>
      <c r="B899" t="s">
        <v>79</v>
      </c>
      <c r="C899" s="3">
        <v>8977863783</v>
      </c>
      <c r="D899" t="str">
        <f>VLOOKUP(C899,Planilha4!$B$1:$C$147,2,0)</f>
        <v>Eduardo William De Andrade Carvalho</v>
      </c>
      <c r="E899" t="s">
        <v>320</v>
      </c>
      <c r="F899" t="s">
        <v>321</v>
      </c>
      <c r="G899" t="s">
        <v>85</v>
      </c>
      <c r="H899" t="s">
        <v>13</v>
      </c>
      <c r="I899" t="s">
        <v>314</v>
      </c>
      <c r="J899" t="s">
        <v>314</v>
      </c>
      <c r="K899" t="s">
        <v>325</v>
      </c>
      <c r="L899">
        <v>3000</v>
      </c>
      <c r="M899" t="s">
        <v>323</v>
      </c>
      <c r="N899" t="s">
        <v>324</v>
      </c>
      <c r="O899" t="str">
        <f t="shared" si="28"/>
        <v>maio</v>
      </c>
      <c r="P899">
        <f>VLOOKUP(O899,Auxiliar!A:B,2,FALSE)</f>
        <v>5</v>
      </c>
      <c r="Q899">
        <f t="shared" ref="Q899:Q962" si="29">YEAR(J899)</f>
        <v>2024</v>
      </c>
    </row>
    <row r="900" spans="1:17" x14ac:dyDescent="0.3">
      <c r="A900" s="1"/>
      <c r="B900" s="1"/>
      <c r="C900" s="3"/>
      <c r="E900" s="1"/>
      <c r="F900" s="1"/>
      <c r="G900" s="1"/>
      <c r="H900" s="1"/>
      <c r="I900" s="1"/>
      <c r="L900" s="1"/>
      <c r="M900" s="1"/>
      <c r="N900" s="1"/>
    </row>
    <row r="901" spans="1:17" x14ac:dyDescent="0.3">
      <c r="A901" s="1"/>
      <c r="B901" s="1"/>
      <c r="C901" s="3"/>
      <c r="E901" s="1"/>
      <c r="F901" s="1"/>
      <c r="G901" s="1"/>
      <c r="H901" s="1"/>
      <c r="I901" s="1"/>
      <c r="L901" s="1"/>
      <c r="M901" s="1"/>
      <c r="N901" s="1"/>
    </row>
    <row r="902" spans="1:17" x14ac:dyDescent="0.3">
      <c r="A902" t="s">
        <v>451</v>
      </c>
      <c r="B902" t="s">
        <v>79</v>
      </c>
      <c r="C902" s="3">
        <v>8977863783</v>
      </c>
      <c r="D902" t="str">
        <f>VLOOKUP(C902,Planilha4!$B$1:$C$147,2,0)</f>
        <v>Eduardo William De Andrade Carvalho</v>
      </c>
      <c r="E902" t="s">
        <v>432</v>
      </c>
      <c r="F902" t="s">
        <v>452</v>
      </c>
      <c r="G902" t="s">
        <v>85</v>
      </c>
      <c r="H902" t="s">
        <v>13</v>
      </c>
      <c r="I902" t="s">
        <v>449</v>
      </c>
      <c r="J902" t="s">
        <v>449</v>
      </c>
      <c r="K902" t="s">
        <v>450</v>
      </c>
      <c r="L902">
        <v>6885</v>
      </c>
      <c r="M902" t="s">
        <v>453</v>
      </c>
      <c r="N902" t="s">
        <v>454</v>
      </c>
      <c r="O902" t="str">
        <f t="shared" si="28"/>
        <v>junho</v>
      </c>
      <c r="P902">
        <f>VLOOKUP(O902,Auxiliar!A:B,2,FALSE)</f>
        <v>6</v>
      </c>
      <c r="Q902">
        <f t="shared" si="29"/>
        <v>2024</v>
      </c>
    </row>
    <row r="903" spans="1:17" x14ac:dyDescent="0.3">
      <c r="A903" t="s">
        <v>561</v>
      </c>
      <c r="B903" t="s">
        <v>79</v>
      </c>
      <c r="C903" s="3">
        <v>8977863783</v>
      </c>
      <c r="D903" t="str">
        <f>VLOOKUP(C903,Planilha4!$B$1:$C$147,2,0)</f>
        <v>Eduardo William De Andrade Carvalho</v>
      </c>
      <c r="E903" t="s">
        <v>563</v>
      </c>
      <c r="F903" t="s">
        <v>564</v>
      </c>
      <c r="G903" t="s">
        <v>12</v>
      </c>
      <c r="H903" t="s">
        <v>13</v>
      </c>
      <c r="I903" t="s">
        <v>565</v>
      </c>
      <c r="J903" t="s">
        <v>536</v>
      </c>
      <c r="K903" t="s">
        <v>565</v>
      </c>
      <c r="L903">
        <v>1000</v>
      </c>
      <c r="M903" t="s">
        <v>566</v>
      </c>
      <c r="N903" t="s">
        <v>567</v>
      </c>
      <c r="O903" t="str">
        <f t="shared" si="28"/>
        <v>julho</v>
      </c>
      <c r="P903">
        <f>VLOOKUP(O903,Auxiliar!A:B,2,FALSE)</f>
        <v>7</v>
      </c>
      <c r="Q903">
        <f t="shared" si="29"/>
        <v>2024</v>
      </c>
    </row>
    <row r="904" spans="1:17" x14ac:dyDescent="0.3">
      <c r="A904" t="s">
        <v>585</v>
      </c>
      <c r="B904" t="s">
        <v>79</v>
      </c>
      <c r="C904" s="3">
        <v>8977863783</v>
      </c>
      <c r="D904" t="str">
        <f>VLOOKUP(C904,Planilha4!$B$1:$C$147,2,0)</f>
        <v>Eduardo William De Andrade Carvalho</v>
      </c>
      <c r="E904" t="s">
        <v>586</v>
      </c>
      <c r="F904" t="s">
        <v>587</v>
      </c>
      <c r="G904" t="s">
        <v>12</v>
      </c>
      <c r="H904" t="s">
        <v>13</v>
      </c>
      <c r="I904" t="s">
        <v>588</v>
      </c>
      <c r="J904" t="s">
        <v>576</v>
      </c>
      <c r="K904" t="s">
        <v>589</v>
      </c>
      <c r="L904">
        <v>1900</v>
      </c>
      <c r="M904" t="s">
        <v>590</v>
      </c>
      <c r="N904" t="s">
        <v>591</v>
      </c>
      <c r="O904" t="str">
        <f t="shared" si="28"/>
        <v>julho</v>
      </c>
      <c r="P904">
        <f>VLOOKUP(O904,Auxiliar!A:B,2,FALSE)</f>
        <v>7</v>
      </c>
      <c r="Q904">
        <f t="shared" si="29"/>
        <v>2024</v>
      </c>
    </row>
    <row r="905" spans="1:17" x14ac:dyDescent="0.3">
      <c r="A905" t="s">
        <v>605</v>
      </c>
      <c r="B905" t="s">
        <v>79</v>
      </c>
      <c r="C905" s="3">
        <v>8977863783</v>
      </c>
      <c r="D905" t="str">
        <f>VLOOKUP(C905,Planilha4!$B$1:$C$147,2,0)</f>
        <v>Eduardo William De Andrade Carvalho</v>
      </c>
      <c r="E905" t="s">
        <v>432</v>
      </c>
      <c r="G905" t="s">
        <v>85</v>
      </c>
      <c r="H905" t="s">
        <v>13</v>
      </c>
      <c r="I905" t="s">
        <v>588</v>
      </c>
      <c r="J905" t="s">
        <v>576</v>
      </c>
      <c r="K905" t="s">
        <v>589</v>
      </c>
      <c r="L905">
        <v>1750</v>
      </c>
      <c r="M905" t="s">
        <v>606</v>
      </c>
      <c r="N905" t="s">
        <v>607</v>
      </c>
      <c r="O905" t="str">
        <f t="shared" si="28"/>
        <v>julho</v>
      </c>
      <c r="P905">
        <f>VLOOKUP(O905,Auxiliar!A:B,2,FALSE)</f>
        <v>7</v>
      </c>
      <c r="Q905">
        <f t="shared" si="29"/>
        <v>2024</v>
      </c>
    </row>
    <row r="906" spans="1:17" x14ac:dyDescent="0.3">
      <c r="A906" t="s">
        <v>779</v>
      </c>
      <c r="B906" t="s">
        <v>79</v>
      </c>
      <c r="C906" s="3">
        <v>8977863783</v>
      </c>
      <c r="D906" t="str">
        <f>VLOOKUP(C906,Planilha4!$B$1:$C$147,2,0)</f>
        <v>Eduardo William De Andrade Carvalho</v>
      </c>
      <c r="E906" t="s">
        <v>780</v>
      </c>
      <c r="F906" t="s">
        <v>781</v>
      </c>
      <c r="G906" t="s">
        <v>12</v>
      </c>
      <c r="H906" t="s">
        <v>13</v>
      </c>
      <c r="I906" t="s">
        <v>759</v>
      </c>
      <c r="J906" t="s">
        <v>782</v>
      </c>
      <c r="K906" t="s">
        <v>759</v>
      </c>
      <c r="L906">
        <v>1500</v>
      </c>
      <c r="M906" t="s">
        <v>783</v>
      </c>
      <c r="N906" t="s">
        <v>784</v>
      </c>
      <c r="O906" t="str">
        <f t="shared" si="28"/>
        <v>agosto</v>
      </c>
      <c r="P906">
        <f>VLOOKUP(O906,Auxiliar!A:B,2,FALSE)</f>
        <v>8</v>
      </c>
      <c r="Q906">
        <f t="shared" si="29"/>
        <v>2024</v>
      </c>
    </row>
    <row r="907" spans="1:17" x14ac:dyDescent="0.3">
      <c r="A907" t="s">
        <v>815</v>
      </c>
      <c r="B907" t="s">
        <v>79</v>
      </c>
      <c r="C907" s="3">
        <v>8977863783</v>
      </c>
      <c r="D907" t="str">
        <f>VLOOKUP(C907,Planilha4!$B$1:$C$147,2,0)</f>
        <v>Eduardo William De Andrade Carvalho</v>
      </c>
      <c r="E907" t="s">
        <v>816</v>
      </c>
      <c r="F907" t="s">
        <v>500</v>
      </c>
      <c r="G907" t="s">
        <v>12</v>
      </c>
      <c r="H907" t="s">
        <v>13</v>
      </c>
      <c r="I907" t="s">
        <v>817</v>
      </c>
      <c r="J907" t="s">
        <v>817</v>
      </c>
      <c r="K907" t="s">
        <v>818</v>
      </c>
      <c r="L907">
        <v>1175</v>
      </c>
      <c r="M907" t="s">
        <v>819</v>
      </c>
      <c r="N907" t="s">
        <v>820</v>
      </c>
      <c r="O907" t="str">
        <f t="shared" si="28"/>
        <v>outubro</v>
      </c>
      <c r="P907">
        <f>VLOOKUP(O907,Auxiliar!A:B,2,FALSE)</f>
        <v>10</v>
      </c>
      <c r="Q907">
        <f t="shared" si="29"/>
        <v>2024</v>
      </c>
    </row>
    <row r="908" spans="1:17" x14ac:dyDescent="0.3">
      <c r="A908" t="s">
        <v>927</v>
      </c>
      <c r="B908" t="s">
        <v>79</v>
      </c>
      <c r="C908" s="3">
        <v>8977863783</v>
      </c>
      <c r="D908" t="str">
        <f>VLOOKUP(C908,Planilha4!$B$1:$C$147,2,0)</f>
        <v>Eduardo William De Andrade Carvalho</v>
      </c>
      <c r="E908" t="s">
        <v>928</v>
      </c>
      <c r="F908" t="s">
        <v>866</v>
      </c>
      <c r="G908" t="s">
        <v>12</v>
      </c>
      <c r="H908" t="s">
        <v>13</v>
      </c>
      <c r="I908" t="s">
        <v>929</v>
      </c>
      <c r="J908" t="s">
        <v>920</v>
      </c>
      <c r="K908" t="s">
        <v>919</v>
      </c>
      <c r="L908">
        <v>1000</v>
      </c>
      <c r="M908" t="s">
        <v>930</v>
      </c>
      <c r="N908" t="s">
        <v>931</v>
      </c>
      <c r="O908" t="str">
        <f t="shared" si="28"/>
        <v>outubro</v>
      </c>
      <c r="P908">
        <f>VLOOKUP(O908,Auxiliar!A:B,2,FALSE)</f>
        <v>10</v>
      </c>
      <c r="Q908">
        <f t="shared" si="29"/>
        <v>2024</v>
      </c>
    </row>
    <row r="909" spans="1:17" x14ac:dyDescent="0.3">
      <c r="A909" t="s">
        <v>927</v>
      </c>
      <c r="B909" t="s">
        <v>79</v>
      </c>
      <c r="C909" s="3">
        <v>8977863783</v>
      </c>
      <c r="D909" t="str">
        <f>VLOOKUP(C909,Planilha4!$B$1:$C$147,2,0)</f>
        <v>Eduardo William De Andrade Carvalho</v>
      </c>
      <c r="E909" t="s">
        <v>928</v>
      </c>
      <c r="F909" t="s">
        <v>866</v>
      </c>
      <c r="G909" t="s">
        <v>12</v>
      </c>
      <c r="H909" t="s">
        <v>13</v>
      </c>
      <c r="I909" t="s">
        <v>929</v>
      </c>
      <c r="J909" t="s">
        <v>919</v>
      </c>
      <c r="K909" t="s">
        <v>932</v>
      </c>
      <c r="L909">
        <v>1000</v>
      </c>
      <c r="M909" t="s">
        <v>933</v>
      </c>
      <c r="N909" t="s">
        <v>934</v>
      </c>
      <c r="O909" t="str">
        <f t="shared" si="28"/>
        <v>outubro</v>
      </c>
      <c r="P909">
        <f>VLOOKUP(O909,Auxiliar!A:B,2,FALSE)</f>
        <v>10</v>
      </c>
      <c r="Q909">
        <f t="shared" si="29"/>
        <v>2024</v>
      </c>
    </row>
    <row r="910" spans="1:17" x14ac:dyDescent="0.3">
      <c r="A910" t="s">
        <v>894</v>
      </c>
      <c r="B910" t="s">
        <v>79</v>
      </c>
      <c r="C910" s="3">
        <v>8977863783</v>
      </c>
      <c r="D910" t="str">
        <f>VLOOKUP(C910,Planilha4!$B$1:$C$147,2,0)</f>
        <v>Eduardo William De Andrade Carvalho</v>
      </c>
      <c r="E910" t="s">
        <v>432</v>
      </c>
      <c r="F910" t="s">
        <v>159</v>
      </c>
      <c r="G910" t="s">
        <v>85</v>
      </c>
      <c r="H910" t="s">
        <v>13</v>
      </c>
      <c r="I910" t="s">
        <v>270</v>
      </c>
      <c r="J910" t="s">
        <v>271</v>
      </c>
      <c r="K910" t="s">
        <v>270</v>
      </c>
      <c r="L910">
        <v>1900</v>
      </c>
      <c r="M910" t="s">
        <v>896</v>
      </c>
      <c r="N910" t="s">
        <v>897</v>
      </c>
      <c r="O910" t="str">
        <f t="shared" si="28"/>
        <v>dezembro</v>
      </c>
      <c r="P910">
        <f>VLOOKUP(O910,Auxiliar!A:B,2,FALSE)</f>
        <v>12</v>
      </c>
      <c r="Q910">
        <f t="shared" si="29"/>
        <v>2024</v>
      </c>
    </row>
    <row r="911" spans="1:17" x14ac:dyDescent="0.3">
      <c r="A911" t="s">
        <v>585</v>
      </c>
      <c r="B911" t="s">
        <v>79</v>
      </c>
      <c r="C911" s="3">
        <v>8977863783</v>
      </c>
      <c r="D911" t="str">
        <f>VLOOKUP(C911,Planilha4!$B$1:$C$147,2,0)</f>
        <v>Eduardo William De Andrade Carvalho</v>
      </c>
      <c r="E911" t="s">
        <v>586</v>
      </c>
      <c r="F911" t="s">
        <v>587</v>
      </c>
      <c r="G911" t="s">
        <v>12</v>
      </c>
      <c r="H911" t="s">
        <v>13</v>
      </c>
      <c r="I911" t="s">
        <v>744</v>
      </c>
      <c r="J911" t="s">
        <v>745</v>
      </c>
      <c r="K911" t="s">
        <v>744</v>
      </c>
      <c r="L911">
        <v>1900</v>
      </c>
      <c r="M911" t="s">
        <v>590</v>
      </c>
      <c r="N911" t="s">
        <v>591</v>
      </c>
      <c r="O911" t="str">
        <f t="shared" si="28"/>
        <v>maio</v>
      </c>
      <c r="P911">
        <f>VLOOKUP(O911,Auxiliar!A:B,2,FALSE)</f>
        <v>5</v>
      </c>
      <c r="Q911">
        <f t="shared" si="29"/>
        <v>2024</v>
      </c>
    </row>
    <row r="912" spans="1:17" x14ac:dyDescent="0.3">
      <c r="A912" t="s">
        <v>1144</v>
      </c>
      <c r="B912" t="s">
        <v>79</v>
      </c>
      <c r="C912" s="3">
        <v>8977863783</v>
      </c>
      <c r="D912" t="str">
        <f>VLOOKUP(C912,Planilha4!$B$1:$C$147,2,0)</f>
        <v>Eduardo William De Andrade Carvalho</v>
      </c>
      <c r="E912" t="s">
        <v>1145</v>
      </c>
      <c r="F912" t="s">
        <v>718</v>
      </c>
      <c r="G912" t="s">
        <v>12</v>
      </c>
      <c r="H912" t="s">
        <v>13</v>
      </c>
      <c r="I912" t="s">
        <v>1139</v>
      </c>
      <c r="J912" t="s">
        <v>1120</v>
      </c>
      <c r="K912" t="s">
        <v>1139</v>
      </c>
      <c r="L912">
        <v>2100</v>
      </c>
      <c r="M912" t="s">
        <v>1146</v>
      </c>
      <c r="N912" t="s">
        <v>1147</v>
      </c>
      <c r="O912" t="str">
        <f t="shared" si="28"/>
        <v>dezembro</v>
      </c>
      <c r="P912">
        <f>VLOOKUP(O912,Auxiliar!A:B,2,FALSE)</f>
        <v>12</v>
      </c>
      <c r="Q912">
        <f t="shared" si="29"/>
        <v>2024</v>
      </c>
    </row>
    <row r="913" spans="1:17" x14ac:dyDescent="0.3">
      <c r="A913" t="s">
        <v>1238</v>
      </c>
      <c r="B913" t="s">
        <v>79</v>
      </c>
      <c r="C913" s="3">
        <v>8977863783</v>
      </c>
      <c r="D913" t="str">
        <f>VLOOKUP(C913,Planilha4!$B$1:$C$147,2,0)</f>
        <v>Eduardo William De Andrade Carvalho</v>
      </c>
      <c r="E913" t="s">
        <v>1239</v>
      </c>
      <c r="F913" t="s">
        <v>843</v>
      </c>
      <c r="G913" t="s">
        <v>12</v>
      </c>
      <c r="H913" t="s">
        <v>13</v>
      </c>
      <c r="I913" t="s">
        <v>1226</v>
      </c>
      <c r="J913" t="s">
        <v>1232</v>
      </c>
      <c r="K913" t="s">
        <v>1227</v>
      </c>
      <c r="L913">
        <v>3700</v>
      </c>
      <c r="M913" t="s">
        <v>1240</v>
      </c>
      <c r="N913" t="s">
        <v>1241</v>
      </c>
      <c r="O913" t="str">
        <f t="shared" si="28"/>
        <v>janeiro</v>
      </c>
      <c r="P913">
        <f>VLOOKUP(O913,Auxiliar!A:B,2,FALSE)</f>
        <v>1</v>
      </c>
      <c r="Q913">
        <f t="shared" si="29"/>
        <v>2025</v>
      </c>
    </row>
    <row r="914" spans="1:17" x14ac:dyDescent="0.3">
      <c r="A914" t="s">
        <v>1245</v>
      </c>
      <c r="B914" t="s">
        <v>79</v>
      </c>
      <c r="C914" s="3">
        <v>8977863783</v>
      </c>
      <c r="D914" t="str">
        <f>VLOOKUP(C914,Planilha4!$B$1:$C$147,2,0)</f>
        <v>Eduardo William De Andrade Carvalho</v>
      </c>
      <c r="E914" t="s">
        <v>1246</v>
      </c>
      <c r="F914" t="s">
        <v>1247</v>
      </c>
      <c r="G914" t="s">
        <v>12</v>
      </c>
      <c r="H914" t="s">
        <v>13</v>
      </c>
      <c r="I914" t="s">
        <v>1226</v>
      </c>
      <c r="J914" t="s">
        <v>1227</v>
      </c>
      <c r="K914" t="s">
        <v>1226</v>
      </c>
      <c r="L914">
        <v>3590.91</v>
      </c>
      <c r="M914" t="s">
        <v>1248</v>
      </c>
      <c r="N914" t="s">
        <v>1249</v>
      </c>
      <c r="O914" t="str">
        <f t="shared" si="28"/>
        <v>janeiro</v>
      </c>
      <c r="P914">
        <f>VLOOKUP(O914,Auxiliar!A:B,2,FALSE)</f>
        <v>1</v>
      </c>
      <c r="Q914">
        <f t="shared" si="29"/>
        <v>2025</v>
      </c>
    </row>
    <row r="915" spans="1:17" x14ac:dyDescent="0.3">
      <c r="A915" t="s">
        <v>1437</v>
      </c>
      <c r="B915" t="s">
        <v>79</v>
      </c>
      <c r="C915" s="3">
        <v>8977863783</v>
      </c>
      <c r="D915" t="str">
        <f>VLOOKUP(C915,Planilha4!$B$1:$C$147,2,0)</f>
        <v>Eduardo William De Andrade Carvalho</v>
      </c>
      <c r="E915" t="s">
        <v>1171</v>
      </c>
      <c r="G915" t="s">
        <v>1172</v>
      </c>
      <c r="H915" t="s">
        <v>13</v>
      </c>
      <c r="I915" t="s">
        <v>1296</v>
      </c>
      <c r="J915" t="s">
        <v>1292</v>
      </c>
      <c r="K915" t="s">
        <v>1296</v>
      </c>
      <c r="L915">
        <v>4100</v>
      </c>
      <c r="M915" t="s">
        <v>1438</v>
      </c>
      <c r="N915" t="s">
        <v>1439</v>
      </c>
      <c r="O915" t="str">
        <f t="shared" si="28"/>
        <v>fevereiro</v>
      </c>
      <c r="P915">
        <f>VLOOKUP(O915,Auxiliar!A:B,2,FALSE)</f>
        <v>2</v>
      </c>
      <c r="Q915">
        <f t="shared" si="29"/>
        <v>2025</v>
      </c>
    </row>
    <row r="916" spans="1:17" x14ac:dyDescent="0.3">
      <c r="A916" t="s">
        <v>1445</v>
      </c>
      <c r="B916" t="s">
        <v>79</v>
      </c>
      <c r="C916" s="3">
        <v>8977863783</v>
      </c>
      <c r="D916" t="str">
        <f>VLOOKUP(C916,Planilha4!$B$1:$C$147,2,0)</f>
        <v>Eduardo William De Andrade Carvalho</v>
      </c>
      <c r="E916" t="s">
        <v>1350</v>
      </c>
      <c r="F916" t="s">
        <v>521</v>
      </c>
      <c r="G916" t="s">
        <v>12</v>
      </c>
      <c r="H916" t="s">
        <v>13</v>
      </c>
      <c r="I916" t="s">
        <v>151</v>
      </c>
      <c r="J916" t="s">
        <v>151</v>
      </c>
      <c r="K916" t="s">
        <v>152</v>
      </c>
      <c r="L916">
        <v>2091.5</v>
      </c>
      <c r="M916" t="s">
        <v>51</v>
      </c>
      <c r="N916" t="s">
        <v>52</v>
      </c>
      <c r="O916" t="str">
        <f t="shared" si="28"/>
        <v>novembro</v>
      </c>
      <c r="P916">
        <f>VLOOKUP(O916,Auxiliar!A:B,2,FALSE)</f>
        <v>11</v>
      </c>
      <c r="Q916">
        <f t="shared" si="29"/>
        <v>2024</v>
      </c>
    </row>
    <row r="917" spans="1:17" x14ac:dyDescent="0.3">
      <c r="A917" t="s">
        <v>1484</v>
      </c>
      <c r="B917" t="s">
        <v>79</v>
      </c>
      <c r="C917" s="3">
        <v>8977863783</v>
      </c>
      <c r="D917" t="str">
        <f>VLOOKUP(C917,Planilha4!$B$1:$C$147,2,0)</f>
        <v>Eduardo William De Andrade Carvalho</v>
      </c>
      <c r="E917" t="s">
        <v>1485</v>
      </c>
      <c r="F917" t="s">
        <v>84</v>
      </c>
      <c r="G917" t="s">
        <v>12</v>
      </c>
      <c r="H917" t="s">
        <v>13</v>
      </c>
      <c r="I917" t="s">
        <v>1469</v>
      </c>
      <c r="J917" t="s">
        <v>1469</v>
      </c>
      <c r="K917" t="s">
        <v>1468</v>
      </c>
      <c r="L917">
        <v>7700</v>
      </c>
      <c r="M917" t="s">
        <v>1486</v>
      </c>
      <c r="N917" t="s">
        <v>1487</v>
      </c>
      <c r="O917" t="str">
        <f t="shared" si="28"/>
        <v>fevereiro</v>
      </c>
      <c r="P917">
        <f>VLOOKUP(O917,Auxiliar!A:B,2,FALSE)</f>
        <v>2</v>
      </c>
      <c r="Q917">
        <f t="shared" si="29"/>
        <v>2025</v>
      </c>
    </row>
    <row r="918" spans="1:17" x14ac:dyDescent="0.3">
      <c r="A918" t="s">
        <v>1606</v>
      </c>
      <c r="B918" t="s">
        <v>79</v>
      </c>
      <c r="C918" s="3">
        <v>8977863783</v>
      </c>
      <c r="D918" t="str">
        <f>VLOOKUP(C918,Planilha4!$B$1:$C$147,2,0)</f>
        <v>Eduardo William De Andrade Carvalho</v>
      </c>
      <c r="E918" t="s">
        <v>1607</v>
      </c>
      <c r="F918" t="s">
        <v>184</v>
      </c>
      <c r="G918" t="s">
        <v>12</v>
      </c>
      <c r="H918" t="s">
        <v>13</v>
      </c>
      <c r="I918" t="s">
        <v>1598</v>
      </c>
      <c r="J918" t="s">
        <v>1592</v>
      </c>
      <c r="K918" t="s">
        <v>1598</v>
      </c>
      <c r="L918">
        <v>1580</v>
      </c>
      <c r="M918" t="s">
        <v>1608</v>
      </c>
      <c r="N918" t="s">
        <v>1609</v>
      </c>
      <c r="O918" t="str">
        <f t="shared" si="28"/>
        <v>janeiro</v>
      </c>
      <c r="P918">
        <f>VLOOKUP(O918,Auxiliar!A:B,2,FALSE)</f>
        <v>1</v>
      </c>
      <c r="Q918">
        <f t="shared" si="29"/>
        <v>2025</v>
      </c>
    </row>
    <row r="919" spans="1:17" x14ac:dyDescent="0.3">
      <c r="A919" t="s">
        <v>1733</v>
      </c>
      <c r="B919" t="s">
        <v>79</v>
      </c>
      <c r="C919" s="3">
        <v>8977863783</v>
      </c>
      <c r="D919" t="str">
        <f>VLOOKUP(C919,Planilha4!$B$1:$C$147,2,0)</f>
        <v>Eduardo William De Andrade Carvalho</v>
      </c>
      <c r="E919" t="s">
        <v>1735</v>
      </c>
      <c r="F919" t="s">
        <v>1524</v>
      </c>
      <c r="G919" t="s">
        <v>12</v>
      </c>
      <c r="H919" t="s">
        <v>13</v>
      </c>
      <c r="I919" t="s">
        <v>1699</v>
      </c>
      <c r="J919" t="s">
        <v>1699</v>
      </c>
      <c r="K919" t="s">
        <v>1700</v>
      </c>
      <c r="L919">
        <v>1975</v>
      </c>
      <c r="M919" t="s">
        <v>1736</v>
      </c>
      <c r="N919" t="s">
        <v>1737</v>
      </c>
      <c r="O919" t="str">
        <f t="shared" si="28"/>
        <v>março</v>
      </c>
      <c r="P919">
        <f>VLOOKUP(O919,Auxiliar!A:B,2,FALSE)</f>
        <v>3</v>
      </c>
      <c r="Q919">
        <f t="shared" si="29"/>
        <v>2025</v>
      </c>
    </row>
    <row r="920" spans="1:17" x14ac:dyDescent="0.3">
      <c r="A920" t="s">
        <v>1738</v>
      </c>
      <c r="B920" t="s">
        <v>79</v>
      </c>
      <c r="C920" s="3">
        <v>8977863783</v>
      </c>
      <c r="D920" t="str">
        <f>VLOOKUP(C920,Planilha4!$B$1:$C$147,2,0)</f>
        <v>Eduardo William De Andrade Carvalho</v>
      </c>
      <c r="E920" t="s">
        <v>1739</v>
      </c>
      <c r="F920" t="s">
        <v>500</v>
      </c>
      <c r="G920" t="s">
        <v>12</v>
      </c>
      <c r="H920" t="s">
        <v>13</v>
      </c>
      <c r="I920" t="s">
        <v>1700</v>
      </c>
      <c r="J920" t="s">
        <v>1699</v>
      </c>
      <c r="K920" t="s">
        <v>1700</v>
      </c>
      <c r="L920">
        <v>1500</v>
      </c>
      <c r="M920" t="s">
        <v>1740</v>
      </c>
      <c r="N920" t="s">
        <v>1741</v>
      </c>
      <c r="O920" t="str">
        <f t="shared" si="28"/>
        <v>março</v>
      </c>
      <c r="P920">
        <f>VLOOKUP(O920,Auxiliar!A:B,2,FALSE)</f>
        <v>3</v>
      </c>
      <c r="Q920">
        <f t="shared" si="29"/>
        <v>2025</v>
      </c>
    </row>
    <row r="921" spans="1:17" x14ac:dyDescent="0.3">
      <c r="A921" t="s">
        <v>1766</v>
      </c>
      <c r="B921" t="s">
        <v>79</v>
      </c>
      <c r="C921" s="3">
        <v>8977863783</v>
      </c>
      <c r="D921" t="str">
        <f>VLOOKUP(C921,Planilha4!$B$1:$C$147,2,0)</f>
        <v>Eduardo William De Andrade Carvalho</v>
      </c>
      <c r="E921" t="s">
        <v>805</v>
      </c>
      <c r="F921" t="s">
        <v>1767</v>
      </c>
      <c r="G921" t="s">
        <v>12</v>
      </c>
      <c r="H921" t="s">
        <v>13</v>
      </c>
      <c r="I921" t="s">
        <v>1768</v>
      </c>
      <c r="J921" t="s">
        <v>1768</v>
      </c>
      <c r="K921" t="s">
        <v>1641</v>
      </c>
      <c r="L921">
        <v>4450</v>
      </c>
      <c r="M921" t="s">
        <v>51</v>
      </c>
      <c r="N921" t="s">
        <v>52</v>
      </c>
      <c r="O921" t="str">
        <f t="shared" si="28"/>
        <v>fevereiro</v>
      </c>
      <c r="P921">
        <f>VLOOKUP(O921,Auxiliar!A:B,2,FALSE)</f>
        <v>2</v>
      </c>
      <c r="Q921">
        <f t="shared" si="29"/>
        <v>2025</v>
      </c>
    </row>
    <row r="922" spans="1:17" x14ac:dyDescent="0.3">
      <c r="A922" t="s">
        <v>831</v>
      </c>
      <c r="B922" t="s">
        <v>832</v>
      </c>
      <c r="C922" s="3">
        <v>8987815234</v>
      </c>
      <c r="D922" t="str">
        <f>VLOOKUP(C922,Planilha4!$B$1:$C$147,2,0)</f>
        <v>Jose Carlos Seixas Da Silva</v>
      </c>
      <c r="E922" t="s">
        <v>833</v>
      </c>
      <c r="F922" t="s">
        <v>834</v>
      </c>
      <c r="G922" t="s">
        <v>12</v>
      </c>
      <c r="H922" t="s">
        <v>13</v>
      </c>
      <c r="I922" t="s">
        <v>801</v>
      </c>
      <c r="J922" t="s">
        <v>801</v>
      </c>
      <c r="K922" t="s">
        <v>806</v>
      </c>
      <c r="L922">
        <v>18512</v>
      </c>
      <c r="M922" t="s">
        <v>51</v>
      </c>
      <c r="N922" t="s">
        <v>52</v>
      </c>
      <c r="O922" t="str">
        <f t="shared" si="28"/>
        <v>setembro</v>
      </c>
      <c r="P922">
        <f>VLOOKUP(O922,Auxiliar!A:B,2,FALSE)</f>
        <v>9</v>
      </c>
      <c r="Q922">
        <f t="shared" si="29"/>
        <v>2024</v>
      </c>
    </row>
    <row r="923" spans="1:17" x14ac:dyDescent="0.3">
      <c r="A923" t="s">
        <v>1773</v>
      </c>
      <c r="B923" t="s">
        <v>832</v>
      </c>
      <c r="C923" s="3">
        <v>8987815234</v>
      </c>
      <c r="D923" t="str">
        <f>VLOOKUP(C923,Planilha4!$B$1:$C$147,2,0)</f>
        <v>Jose Carlos Seixas Da Silva</v>
      </c>
      <c r="E923" t="s">
        <v>1774</v>
      </c>
      <c r="F923" t="s">
        <v>126</v>
      </c>
      <c r="G923" t="s">
        <v>12</v>
      </c>
      <c r="H923" t="s">
        <v>13</v>
      </c>
      <c r="I923" t="s">
        <v>1643</v>
      </c>
      <c r="J923" t="s">
        <v>1654</v>
      </c>
      <c r="K923" t="s">
        <v>1642</v>
      </c>
      <c r="L923">
        <v>7400</v>
      </c>
      <c r="M923" t="s">
        <v>1775</v>
      </c>
      <c r="N923" t="s">
        <v>1776</v>
      </c>
      <c r="O923" t="str">
        <f t="shared" si="28"/>
        <v>fevereiro</v>
      </c>
      <c r="P923">
        <f>VLOOKUP(O923,Auxiliar!A:B,2,FALSE)</f>
        <v>2</v>
      </c>
      <c r="Q923">
        <f t="shared" si="29"/>
        <v>2025</v>
      </c>
    </row>
    <row r="924" spans="1:17" x14ac:dyDescent="0.3">
      <c r="A924" t="s">
        <v>561</v>
      </c>
      <c r="B924" t="s">
        <v>568</v>
      </c>
      <c r="C924" s="3">
        <v>9475271767</v>
      </c>
      <c r="D924" t="str">
        <f>VLOOKUP(C924,Planilha4!$B$1:$C$147,2,0)</f>
        <v>Deyse Corrêa De Azevedo</v>
      </c>
      <c r="E924" t="s">
        <v>563</v>
      </c>
      <c r="F924" t="s">
        <v>564</v>
      </c>
      <c r="G924" t="s">
        <v>12</v>
      </c>
      <c r="H924" t="s">
        <v>13</v>
      </c>
      <c r="I924" t="s">
        <v>565</v>
      </c>
      <c r="J924" t="s">
        <v>536</v>
      </c>
      <c r="K924" t="s">
        <v>565</v>
      </c>
      <c r="L924">
        <v>4000</v>
      </c>
      <c r="M924" t="s">
        <v>566</v>
      </c>
      <c r="N924" t="s">
        <v>567</v>
      </c>
      <c r="O924" t="str">
        <f t="shared" si="28"/>
        <v>julho</v>
      </c>
      <c r="P924">
        <f>VLOOKUP(O924,Auxiliar!A:B,2,FALSE)</f>
        <v>7</v>
      </c>
      <c r="Q924">
        <f t="shared" si="29"/>
        <v>2024</v>
      </c>
    </row>
    <row r="925" spans="1:17" x14ac:dyDescent="0.3">
      <c r="A925" t="s">
        <v>995</v>
      </c>
      <c r="B925" t="s">
        <v>568</v>
      </c>
      <c r="C925" s="3">
        <v>9475271767</v>
      </c>
      <c r="D925" t="str">
        <f>VLOOKUP(C925,Planilha4!$B$1:$C$147,2,0)</f>
        <v>Deyse Corrêa De Azevedo</v>
      </c>
      <c r="E925" t="s">
        <v>763</v>
      </c>
      <c r="F925" t="s">
        <v>996</v>
      </c>
      <c r="G925" t="s">
        <v>12</v>
      </c>
      <c r="H925" t="s">
        <v>13</v>
      </c>
      <c r="I925" t="s">
        <v>984</v>
      </c>
      <c r="J925" t="s">
        <v>983</v>
      </c>
      <c r="K925" t="s">
        <v>527</v>
      </c>
      <c r="L925">
        <v>4150</v>
      </c>
      <c r="M925" t="s">
        <v>997</v>
      </c>
      <c r="N925" t="s">
        <v>998</v>
      </c>
      <c r="O925" t="str">
        <f t="shared" si="28"/>
        <v>julho</v>
      </c>
      <c r="P925">
        <f>VLOOKUP(O925,Auxiliar!A:B,2,FALSE)</f>
        <v>7</v>
      </c>
      <c r="Q925">
        <f t="shared" si="29"/>
        <v>2024</v>
      </c>
    </row>
    <row r="926" spans="1:17" x14ac:dyDescent="0.3">
      <c r="A926" t="s">
        <v>1361</v>
      </c>
      <c r="B926" t="s">
        <v>568</v>
      </c>
      <c r="C926" s="3">
        <v>9475271767</v>
      </c>
      <c r="D926" t="str">
        <f>VLOOKUP(C926,Planilha4!$B$1:$C$147,2,0)</f>
        <v>Deyse Corrêa De Azevedo</v>
      </c>
      <c r="E926" t="s">
        <v>1362</v>
      </c>
      <c r="F926" t="s">
        <v>81</v>
      </c>
      <c r="G926" t="s">
        <v>12</v>
      </c>
      <c r="H926" t="s">
        <v>13</v>
      </c>
      <c r="I926" t="s">
        <v>1335</v>
      </c>
      <c r="J926" t="s">
        <v>1335</v>
      </c>
      <c r="K926" t="s">
        <v>1336</v>
      </c>
      <c r="L926">
        <v>3000</v>
      </c>
      <c r="M926" t="s">
        <v>1363</v>
      </c>
      <c r="N926" t="s">
        <v>1364</v>
      </c>
      <c r="O926" t="str">
        <f t="shared" si="28"/>
        <v>agosto</v>
      </c>
      <c r="P926">
        <f>VLOOKUP(O926,Auxiliar!A:B,2,FALSE)</f>
        <v>8</v>
      </c>
      <c r="Q926">
        <f t="shared" si="29"/>
        <v>2024</v>
      </c>
    </row>
    <row r="927" spans="1:17" x14ac:dyDescent="0.3">
      <c r="A927" t="s">
        <v>1535</v>
      </c>
      <c r="B927" t="s">
        <v>568</v>
      </c>
      <c r="C927" s="3">
        <v>9475271767</v>
      </c>
      <c r="D927" t="str">
        <f>VLOOKUP(C927,Planilha4!$B$1:$C$147,2,0)</f>
        <v>Deyse Corrêa De Azevedo</v>
      </c>
      <c r="E927" t="s">
        <v>1536</v>
      </c>
      <c r="G927" t="s">
        <v>12</v>
      </c>
      <c r="H927" t="s">
        <v>13</v>
      </c>
      <c r="I927" t="s">
        <v>1506</v>
      </c>
      <c r="J927" t="s">
        <v>1537</v>
      </c>
      <c r="K927" t="s">
        <v>1506</v>
      </c>
      <c r="L927">
        <v>3200</v>
      </c>
      <c r="M927" t="s">
        <v>1538</v>
      </c>
      <c r="N927" t="s">
        <v>1539</v>
      </c>
      <c r="O927" t="str">
        <f t="shared" si="28"/>
        <v>março</v>
      </c>
      <c r="P927">
        <f>VLOOKUP(O927,Auxiliar!A:B,2,FALSE)</f>
        <v>3</v>
      </c>
      <c r="Q927">
        <f t="shared" si="29"/>
        <v>2025</v>
      </c>
    </row>
    <row r="928" spans="1:17" x14ac:dyDescent="0.3">
      <c r="A928" t="s">
        <v>343</v>
      </c>
      <c r="B928" t="s">
        <v>350</v>
      </c>
      <c r="C928" s="3">
        <v>9988387725</v>
      </c>
      <c r="D928" t="str">
        <f>VLOOKUP(C928,Planilha4!$B$1:$C$147,2,0)</f>
        <v>Carson Manuel Pereira Ho</v>
      </c>
      <c r="E928" t="s">
        <v>345</v>
      </c>
      <c r="F928" t="s">
        <v>346</v>
      </c>
      <c r="G928" t="s">
        <v>12</v>
      </c>
      <c r="H928" t="s">
        <v>13</v>
      </c>
      <c r="I928" t="s">
        <v>347</v>
      </c>
      <c r="J928" t="s">
        <v>322</v>
      </c>
      <c r="K928" t="s">
        <v>347</v>
      </c>
      <c r="L928">
        <v>3900</v>
      </c>
      <c r="M928" t="s">
        <v>348</v>
      </c>
      <c r="N928" t="s">
        <v>349</v>
      </c>
      <c r="O928" t="str">
        <f t="shared" si="28"/>
        <v>maio</v>
      </c>
      <c r="P928">
        <f>VLOOKUP(O928,Auxiliar!A:B,2,FALSE)</f>
        <v>5</v>
      </c>
      <c r="Q928">
        <f t="shared" si="29"/>
        <v>2024</v>
      </c>
    </row>
    <row r="929" spans="1:17" x14ac:dyDescent="0.3">
      <c r="A929" t="s">
        <v>815</v>
      </c>
      <c r="B929" t="s">
        <v>350</v>
      </c>
      <c r="C929" s="3">
        <v>9988387725</v>
      </c>
      <c r="D929" t="str">
        <f>VLOOKUP(C929,Planilha4!$B$1:$C$147,2,0)</f>
        <v>Carson Manuel Pereira Ho</v>
      </c>
      <c r="E929" t="s">
        <v>816</v>
      </c>
      <c r="F929" t="s">
        <v>500</v>
      </c>
      <c r="G929" t="s">
        <v>12</v>
      </c>
      <c r="H929" t="s">
        <v>13</v>
      </c>
      <c r="I929" t="s">
        <v>817</v>
      </c>
      <c r="J929" t="s">
        <v>817</v>
      </c>
      <c r="K929" t="s">
        <v>818</v>
      </c>
      <c r="L929">
        <v>4700</v>
      </c>
      <c r="M929" t="s">
        <v>819</v>
      </c>
      <c r="N929" t="s">
        <v>820</v>
      </c>
      <c r="O929" t="str">
        <f t="shared" si="28"/>
        <v>outubro</v>
      </c>
      <c r="P929">
        <f>VLOOKUP(O929,Auxiliar!A:B,2,FALSE)</f>
        <v>10</v>
      </c>
      <c r="Q929">
        <f t="shared" si="29"/>
        <v>2024</v>
      </c>
    </row>
    <row r="930" spans="1:17" x14ac:dyDescent="0.3">
      <c r="A930" t="s">
        <v>1386</v>
      </c>
      <c r="B930" t="s">
        <v>350</v>
      </c>
      <c r="C930" s="3">
        <v>9988387725</v>
      </c>
      <c r="D930" t="str">
        <f>VLOOKUP(C930,Planilha4!$B$1:$C$147,2,0)</f>
        <v>Carson Manuel Pereira Ho</v>
      </c>
      <c r="E930" t="s">
        <v>1387</v>
      </c>
      <c r="F930" t="s">
        <v>535</v>
      </c>
      <c r="G930" t="s">
        <v>12</v>
      </c>
      <c r="H930" t="s">
        <v>13</v>
      </c>
      <c r="I930" t="s">
        <v>1388</v>
      </c>
      <c r="J930" t="s">
        <v>1380</v>
      </c>
      <c r="K930" t="s">
        <v>1383</v>
      </c>
      <c r="L930">
        <v>6250</v>
      </c>
      <c r="M930" t="s">
        <v>1389</v>
      </c>
      <c r="N930" t="s">
        <v>1390</v>
      </c>
      <c r="O930" t="str">
        <f t="shared" si="28"/>
        <v>agosto</v>
      </c>
      <c r="P930">
        <f>VLOOKUP(O930,Auxiliar!A:B,2,FALSE)</f>
        <v>8</v>
      </c>
      <c r="Q930">
        <f t="shared" si="29"/>
        <v>2024</v>
      </c>
    </row>
    <row r="931" spans="1:17" x14ac:dyDescent="0.3">
      <c r="A931" t="s">
        <v>1313</v>
      </c>
      <c r="B931" t="s">
        <v>1316</v>
      </c>
      <c r="C931" s="3">
        <v>10061491713</v>
      </c>
      <c r="D931" t="str">
        <f>VLOOKUP(C931,Planilha4!$B$1:$C$147,2,0)</f>
        <v>Carlos Rodrigo Correa De Sá França</v>
      </c>
      <c r="E931" t="s">
        <v>687</v>
      </c>
      <c r="F931" t="s">
        <v>564</v>
      </c>
      <c r="G931" t="s">
        <v>12</v>
      </c>
      <c r="H931" t="s">
        <v>13</v>
      </c>
      <c r="I931" t="s">
        <v>527</v>
      </c>
      <c r="J931" t="s">
        <v>527</v>
      </c>
      <c r="K931" t="s">
        <v>528</v>
      </c>
      <c r="L931">
        <v>345</v>
      </c>
      <c r="M931" t="s">
        <v>1314</v>
      </c>
      <c r="N931" t="s">
        <v>1315</v>
      </c>
      <c r="O931" t="str">
        <f t="shared" si="28"/>
        <v>julho</v>
      </c>
      <c r="P931">
        <f>VLOOKUP(O931,Auxiliar!A:B,2,FALSE)</f>
        <v>7</v>
      </c>
      <c r="Q931">
        <f t="shared" si="29"/>
        <v>2024</v>
      </c>
    </row>
    <row r="932" spans="1:17" x14ac:dyDescent="0.3">
      <c r="A932" t="s">
        <v>129</v>
      </c>
      <c r="B932" t="s">
        <v>155</v>
      </c>
      <c r="C932" s="3">
        <v>10889769729</v>
      </c>
      <c r="D932" t="str">
        <f>VLOOKUP(C932,Planilha4!$B$1:$C$147,2,0)</f>
        <v>Ivan Barbosa De Souza</v>
      </c>
      <c r="E932" t="s">
        <v>131</v>
      </c>
      <c r="F932" t="s">
        <v>132</v>
      </c>
      <c r="G932" t="s">
        <v>85</v>
      </c>
      <c r="H932" t="s">
        <v>13</v>
      </c>
      <c r="I932" t="s">
        <v>133</v>
      </c>
      <c r="J932" t="s">
        <v>134</v>
      </c>
      <c r="K932" t="s">
        <v>133</v>
      </c>
      <c r="L932">
        <v>4600</v>
      </c>
      <c r="M932" t="s">
        <v>135</v>
      </c>
      <c r="N932" t="s">
        <v>136</v>
      </c>
      <c r="O932" t="str">
        <f t="shared" si="28"/>
        <v>abril</v>
      </c>
      <c r="P932">
        <f>VLOOKUP(O932,Auxiliar!A:B,2,FALSE)</f>
        <v>4</v>
      </c>
      <c r="Q932">
        <f t="shared" si="29"/>
        <v>2024</v>
      </c>
    </row>
    <row r="933" spans="1:17" x14ac:dyDescent="0.3">
      <c r="A933" t="s">
        <v>306</v>
      </c>
      <c r="B933" t="s">
        <v>155</v>
      </c>
      <c r="C933" s="3">
        <v>10889769729</v>
      </c>
      <c r="D933" t="str">
        <f>VLOOKUP(C933,Planilha4!$B$1:$C$147,2,0)</f>
        <v>Ivan Barbosa De Souza</v>
      </c>
      <c r="E933" t="s">
        <v>307</v>
      </c>
      <c r="F933" t="s">
        <v>308</v>
      </c>
      <c r="G933" t="s">
        <v>85</v>
      </c>
      <c r="H933" t="s">
        <v>13</v>
      </c>
      <c r="I933" t="s">
        <v>291</v>
      </c>
      <c r="J933" t="s">
        <v>290</v>
      </c>
      <c r="K933" t="s">
        <v>291</v>
      </c>
      <c r="L933">
        <v>8862.4</v>
      </c>
      <c r="M933" t="s">
        <v>309</v>
      </c>
      <c r="N933" t="s">
        <v>310</v>
      </c>
      <c r="O933" t="str">
        <f t="shared" si="28"/>
        <v>maio</v>
      </c>
      <c r="P933">
        <f>VLOOKUP(O933,Auxiliar!A:B,2,FALSE)</f>
        <v>5</v>
      </c>
      <c r="Q933">
        <f t="shared" si="29"/>
        <v>2024</v>
      </c>
    </row>
    <row r="934" spans="1:17" x14ac:dyDescent="0.3">
      <c r="A934" t="s">
        <v>719</v>
      </c>
      <c r="B934" t="s">
        <v>155</v>
      </c>
      <c r="C934" s="3">
        <v>10889769729</v>
      </c>
      <c r="D934" t="str">
        <f>VLOOKUP(C934,Planilha4!$B$1:$C$147,2,0)</f>
        <v>Ivan Barbosa De Souza</v>
      </c>
      <c r="E934" t="s">
        <v>720</v>
      </c>
      <c r="F934" t="s">
        <v>721</v>
      </c>
      <c r="G934" t="s">
        <v>12</v>
      </c>
      <c r="H934" t="s">
        <v>13</v>
      </c>
      <c r="I934" t="s">
        <v>722</v>
      </c>
      <c r="J934" t="s">
        <v>373</v>
      </c>
      <c r="K934" t="s">
        <v>722</v>
      </c>
      <c r="L934">
        <v>4200</v>
      </c>
      <c r="M934" t="s">
        <v>723</v>
      </c>
      <c r="N934" t="s">
        <v>724</v>
      </c>
      <c r="O934" t="str">
        <f t="shared" si="28"/>
        <v>maio</v>
      </c>
      <c r="P934">
        <f>VLOOKUP(O934,Auxiliar!A:B,2,FALSE)</f>
        <v>5</v>
      </c>
      <c r="Q934">
        <f t="shared" si="29"/>
        <v>2024</v>
      </c>
    </row>
    <row r="935" spans="1:17" x14ac:dyDescent="0.3">
      <c r="A935" t="s">
        <v>18</v>
      </c>
      <c r="B935" t="s">
        <v>155</v>
      </c>
      <c r="C935" s="3">
        <v>10889769729</v>
      </c>
      <c r="D935" t="str">
        <f>VLOOKUP(C935,Planilha4!$B$1:$C$147,2,0)</f>
        <v>Ivan Barbosa De Souza</v>
      </c>
      <c r="E935" t="s">
        <v>20</v>
      </c>
      <c r="F935" t="s">
        <v>21</v>
      </c>
      <c r="G935" t="s">
        <v>22</v>
      </c>
      <c r="H935" t="s">
        <v>13</v>
      </c>
      <c r="I935" t="s">
        <v>23</v>
      </c>
      <c r="J935" t="s">
        <v>24</v>
      </c>
      <c r="K935" t="s">
        <v>23</v>
      </c>
      <c r="L935">
        <v>798.33</v>
      </c>
      <c r="M935" t="s">
        <v>25</v>
      </c>
      <c r="N935" t="s">
        <v>26</v>
      </c>
      <c r="O935" t="str">
        <f t="shared" si="28"/>
        <v>outubro</v>
      </c>
      <c r="P935">
        <f>VLOOKUP(O935,Auxiliar!A:B,2,FALSE)</f>
        <v>10</v>
      </c>
      <c r="Q935">
        <f t="shared" si="29"/>
        <v>2024</v>
      </c>
    </row>
    <row r="936" spans="1:17" x14ac:dyDescent="0.3">
      <c r="A936" t="s">
        <v>1161</v>
      </c>
      <c r="B936" t="s">
        <v>155</v>
      </c>
      <c r="C936" s="3">
        <v>10889769729</v>
      </c>
      <c r="D936" t="str">
        <f>VLOOKUP(C936,Planilha4!$B$1:$C$147,2,0)</f>
        <v>Ivan Barbosa De Souza</v>
      </c>
      <c r="E936" t="s">
        <v>1162</v>
      </c>
      <c r="F936" t="s">
        <v>427</v>
      </c>
      <c r="G936" t="s">
        <v>12</v>
      </c>
      <c r="H936" t="s">
        <v>13</v>
      </c>
      <c r="I936" t="s">
        <v>1152</v>
      </c>
      <c r="J936" t="s">
        <v>1139</v>
      </c>
      <c r="K936" t="s">
        <v>1152</v>
      </c>
      <c r="L936">
        <v>3725</v>
      </c>
      <c r="M936" t="s">
        <v>1163</v>
      </c>
      <c r="N936" t="s">
        <v>1164</v>
      </c>
      <c r="O936" t="str">
        <f t="shared" si="28"/>
        <v>dezembro</v>
      </c>
      <c r="P936">
        <f>VLOOKUP(O936,Auxiliar!A:B,2,FALSE)</f>
        <v>12</v>
      </c>
      <c r="Q936">
        <f t="shared" si="29"/>
        <v>2024</v>
      </c>
    </row>
    <row r="937" spans="1:17" x14ac:dyDescent="0.3">
      <c r="A937" t="s">
        <v>1349</v>
      </c>
      <c r="B937" t="s">
        <v>155</v>
      </c>
      <c r="C937" s="3">
        <v>10889769729</v>
      </c>
      <c r="D937" t="str">
        <f>VLOOKUP(C937,Planilha4!$B$1:$C$147,2,0)</f>
        <v>Ivan Barbosa De Souza</v>
      </c>
      <c r="E937" t="s">
        <v>1350</v>
      </c>
      <c r="F937" t="s">
        <v>1351</v>
      </c>
      <c r="G937" t="s">
        <v>12</v>
      </c>
      <c r="H937" t="s">
        <v>13</v>
      </c>
      <c r="I937" t="s">
        <v>1325</v>
      </c>
      <c r="J937" t="s">
        <v>1325</v>
      </c>
      <c r="K937" t="s">
        <v>1326</v>
      </c>
      <c r="L937">
        <v>8259.2000000000007</v>
      </c>
      <c r="M937" t="s">
        <v>51</v>
      </c>
      <c r="N937" t="s">
        <v>52</v>
      </c>
      <c r="O937" t="str">
        <f t="shared" si="28"/>
        <v>agosto</v>
      </c>
      <c r="P937">
        <f>VLOOKUP(O937,Auxiliar!A:B,2,FALSE)</f>
        <v>8</v>
      </c>
      <c r="Q937">
        <f t="shared" si="29"/>
        <v>2024</v>
      </c>
    </row>
    <row r="938" spans="1:17" x14ac:dyDescent="0.3">
      <c r="A938" t="s">
        <v>790</v>
      </c>
      <c r="B938" t="s">
        <v>155</v>
      </c>
      <c r="C938" s="3">
        <v>10889769729</v>
      </c>
      <c r="D938" t="str">
        <f>VLOOKUP(C938,Planilha4!$B$1:$C$147,2,0)</f>
        <v>Ivan Barbosa De Souza</v>
      </c>
      <c r="E938" t="s">
        <v>791</v>
      </c>
      <c r="F938" t="s">
        <v>776</v>
      </c>
      <c r="G938" t="s">
        <v>12</v>
      </c>
      <c r="H938" t="s">
        <v>13</v>
      </c>
      <c r="I938" t="s">
        <v>792</v>
      </c>
      <c r="J938" t="s">
        <v>793</v>
      </c>
      <c r="K938" t="s">
        <v>794</v>
      </c>
      <c r="L938">
        <v>3000</v>
      </c>
      <c r="M938" t="s">
        <v>795</v>
      </c>
      <c r="N938" t="s">
        <v>796</v>
      </c>
      <c r="O938" t="str">
        <f t="shared" si="28"/>
        <v>setembro</v>
      </c>
      <c r="P938">
        <f>VLOOKUP(O938,Auxiliar!A:B,2,FALSE)</f>
        <v>9</v>
      </c>
      <c r="Q938">
        <f t="shared" si="29"/>
        <v>2024</v>
      </c>
    </row>
    <row r="939" spans="1:17" x14ac:dyDescent="0.3">
      <c r="A939" t="s">
        <v>1498</v>
      </c>
      <c r="B939" t="s">
        <v>155</v>
      </c>
      <c r="C939" s="3">
        <v>10889769729</v>
      </c>
      <c r="D939" t="str">
        <f>VLOOKUP(C939,Planilha4!$B$1:$C$147,2,0)</f>
        <v>Ivan Barbosa De Souza</v>
      </c>
      <c r="E939" t="s">
        <v>1202</v>
      </c>
      <c r="G939" t="s">
        <v>1202</v>
      </c>
      <c r="H939" t="s">
        <v>13</v>
      </c>
      <c r="I939" t="s">
        <v>1499</v>
      </c>
      <c r="J939" t="s">
        <v>1500</v>
      </c>
      <c r="K939" t="s">
        <v>1501</v>
      </c>
      <c r="L939">
        <v>360.45</v>
      </c>
      <c r="M939" t="s">
        <v>51</v>
      </c>
      <c r="N939" t="s">
        <v>52</v>
      </c>
      <c r="O939" t="str">
        <f t="shared" si="28"/>
        <v>fevereiro</v>
      </c>
      <c r="P939">
        <f>VLOOKUP(O939,Auxiliar!A:B,2,FALSE)</f>
        <v>2</v>
      </c>
      <c r="Q939">
        <f t="shared" si="29"/>
        <v>2025</v>
      </c>
    </row>
    <row r="940" spans="1:17" x14ac:dyDescent="0.3">
      <c r="A940" t="s">
        <v>195</v>
      </c>
      <c r="B940" t="s">
        <v>196</v>
      </c>
      <c r="C940" s="3">
        <v>11551965895</v>
      </c>
      <c r="D940" t="str">
        <f>VLOOKUP(C940,Planilha4!$B$1:$C$147,2,0)</f>
        <v>Maria Cristina Ribeiro de Mello</v>
      </c>
      <c r="E940" t="s">
        <v>197</v>
      </c>
      <c r="F940" t="s">
        <v>198</v>
      </c>
      <c r="G940" t="s">
        <v>12</v>
      </c>
      <c r="H940" t="s">
        <v>13</v>
      </c>
      <c r="I940" t="s">
        <v>50</v>
      </c>
      <c r="J940" t="s">
        <v>49</v>
      </c>
      <c r="K940" t="s">
        <v>50</v>
      </c>
      <c r="L940">
        <v>3000</v>
      </c>
      <c r="M940" t="s">
        <v>199</v>
      </c>
      <c r="N940" t="s">
        <v>200</v>
      </c>
      <c r="O940" t="str">
        <f t="shared" si="28"/>
        <v>novembro</v>
      </c>
      <c r="P940">
        <f>VLOOKUP(O940,Auxiliar!A:B,2,FALSE)</f>
        <v>11</v>
      </c>
      <c r="Q940">
        <f t="shared" si="29"/>
        <v>2024</v>
      </c>
    </row>
    <row r="941" spans="1:17" x14ac:dyDescent="0.3">
      <c r="A941" t="s">
        <v>492</v>
      </c>
      <c r="B941" t="s">
        <v>196</v>
      </c>
      <c r="C941" s="3">
        <v>11551965895</v>
      </c>
      <c r="D941" t="str">
        <f>VLOOKUP(C941,Planilha4!$B$1:$C$147,2,0)</f>
        <v>Maria Cristina Ribeiro de Mello</v>
      </c>
      <c r="E941" t="s">
        <v>493</v>
      </c>
      <c r="F941" t="s">
        <v>494</v>
      </c>
      <c r="H941" t="s">
        <v>13</v>
      </c>
      <c r="I941" t="s">
        <v>489</v>
      </c>
      <c r="J941" t="s">
        <v>489</v>
      </c>
      <c r="K941" t="s">
        <v>488</v>
      </c>
      <c r="L941">
        <v>5160</v>
      </c>
      <c r="M941" t="s">
        <v>495</v>
      </c>
      <c r="N941" t="s">
        <v>496</v>
      </c>
      <c r="O941" t="str">
        <f t="shared" si="28"/>
        <v>junho</v>
      </c>
      <c r="P941">
        <f>VLOOKUP(O941,Auxiliar!A:B,2,FALSE)</f>
        <v>6</v>
      </c>
      <c r="Q941">
        <f t="shared" si="29"/>
        <v>2024</v>
      </c>
    </row>
    <row r="942" spans="1:17" x14ac:dyDescent="0.3">
      <c r="A942" t="s">
        <v>746</v>
      </c>
      <c r="B942" t="s">
        <v>196</v>
      </c>
      <c r="C942" s="3">
        <v>11551965895</v>
      </c>
      <c r="D942" t="str">
        <f>VLOOKUP(C942,Planilha4!$B$1:$C$147,2,0)</f>
        <v>Maria Cristina Ribeiro de Mello</v>
      </c>
      <c r="E942" t="s">
        <v>746</v>
      </c>
      <c r="F942" t="s">
        <v>747</v>
      </c>
      <c r="G942" t="s">
        <v>12</v>
      </c>
      <c r="H942" t="s">
        <v>13</v>
      </c>
      <c r="I942" t="s">
        <v>729</v>
      </c>
      <c r="J942" t="s">
        <v>748</v>
      </c>
      <c r="K942" t="s">
        <v>729</v>
      </c>
      <c r="L942">
        <v>10960</v>
      </c>
      <c r="M942" t="s">
        <v>749</v>
      </c>
      <c r="N942" t="s">
        <v>750</v>
      </c>
      <c r="O942" t="str">
        <f t="shared" si="28"/>
        <v>agosto</v>
      </c>
      <c r="P942">
        <f>VLOOKUP(O942,Auxiliar!A:B,2,FALSE)</f>
        <v>8</v>
      </c>
      <c r="Q942">
        <f t="shared" si="29"/>
        <v>2024</v>
      </c>
    </row>
    <row r="943" spans="1:17" x14ac:dyDescent="0.3">
      <c r="A943" t="s">
        <v>958</v>
      </c>
      <c r="B943" t="s">
        <v>196</v>
      </c>
      <c r="C943" s="3">
        <v>11551965895</v>
      </c>
      <c r="D943" t="str">
        <f>VLOOKUP(C943,Planilha4!$B$1:$C$147,2,0)</f>
        <v>Maria Cristina Ribeiro de Mello</v>
      </c>
      <c r="E943" t="s">
        <v>959</v>
      </c>
      <c r="F943" t="s">
        <v>246</v>
      </c>
      <c r="G943" t="s">
        <v>12</v>
      </c>
      <c r="H943" t="s">
        <v>13</v>
      </c>
      <c r="I943" t="s">
        <v>960</v>
      </c>
      <c r="J943" t="s">
        <v>949</v>
      </c>
      <c r="K943" t="s">
        <v>960</v>
      </c>
      <c r="L943">
        <v>2050</v>
      </c>
      <c r="M943" t="s">
        <v>961</v>
      </c>
      <c r="N943" t="s">
        <v>962</v>
      </c>
      <c r="O943" t="str">
        <f t="shared" si="28"/>
        <v>julho</v>
      </c>
      <c r="P943">
        <f>VLOOKUP(O943,Auxiliar!A:B,2,FALSE)</f>
        <v>7</v>
      </c>
      <c r="Q943">
        <f t="shared" si="29"/>
        <v>2024</v>
      </c>
    </row>
    <row r="944" spans="1:17" x14ac:dyDescent="0.3">
      <c r="A944" t="s">
        <v>1144</v>
      </c>
      <c r="B944" t="s">
        <v>196</v>
      </c>
      <c r="C944" s="3">
        <v>11551965895</v>
      </c>
      <c r="D944" t="str">
        <f>VLOOKUP(C944,Planilha4!$B$1:$C$147,2,0)</f>
        <v>Maria Cristina Ribeiro de Mello</v>
      </c>
      <c r="E944" t="s">
        <v>1145</v>
      </c>
      <c r="F944" t="s">
        <v>718</v>
      </c>
      <c r="G944" t="s">
        <v>12</v>
      </c>
      <c r="H944" t="s">
        <v>13</v>
      </c>
      <c r="I944" t="s">
        <v>1139</v>
      </c>
      <c r="J944" t="s">
        <v>1120</v>
      </c>
      <c r="K944" t="s">
        <v>1139</v>
      </c>
      <c r="L944">
        <v>8400</v>
      </c>
      <c r="M944" t="s">
        <v>1146</v>
      </c>
      <c r="N944" t="s">
        <v>1147</v>
      </c>
      <c r="O944" t="str">
        <f t="shared" si="28"/>
        <v>dezembro</v>
      </c>
      <c r="P944">
        <f>VLOOKUP(O944,Auxiliar!A:B,2,FALSE)</f>
        <v>12</v>
      </c>
      <c r="Q944">
        <f t="shared" si="29"/>
        <v>2024</v>
      </c>
    </row>
    <row r="945" spans="1:17" x14ac:dyDescent="0.3">
      <c r="A945" t="s">
        <v>958</v>
      </c>
      <c r="B945" t="s">
        <v>196</v>
      </c>
      <c r="C945" s="3">
        <v>11551965895</v>
      </c>
      <c r="D945" t="str">
        <f>VLOOKUP(C945,Planilha4!$B$1:$C$147,2,0)</f>
        <v>Maria Cristina Ribeiro de Mello</v>
      </c>
      <c r="E945" t="s">
        <v>959</v>
      </c>
      <c r="F945" t="s">
        <v>246</v>
      </c>
      <c r="G945" t="s">
        <v>12</v>
      </c>
      <c r="H945" t="s">
        <v>13</v>
      </c>
      <c r="I945" t="s">
        <v>1383</v>
      </c>
      <c r="J945" t="s">
        <v>1383</v>
      </c>
      <c r="K945" t="s">
        <v>1384</v>
      </c>
      <c r="L945">
        <v>2050</v>
      </c>
      <c r="M945" t="s">
        <v>961</v>
      </c>
      <c r="N945" t="s">
        <v>962</v>
      </c>
      <c r="O945" t="str">
        <f t="shared" si="28"/>
        <v>agosto</v>
      </c>
      <c r="P945">
        <f>VLOOKUP(O945,Auxiliar!A:B,2,FALSE)</f>
        <v>8</v>
      </c>
      <c r="Q945">
        <f t="shared" si="29"/>
        <v>2024</v>
      </c>
    </row>
    <row r="946" spans="1:17" x14ac:dyDescent="0.3">
      <c r="A946" t="s">
        <v>1606</v>
      </c>
      <c r="B946" t="s">
        <v>196</v>
      </c>
      <c r="C946" s="3">
        <v>11551965895</v>
      </c>
      <c r="D946" t="str">
        <f>VLOOKUP(C946,Planilha4!$B$1:$C$147,2,0)</f>
        <v>Maria Cristina Ribeiro de Mello</v>
      </c>
      <c r="E946" t="s">
        <v>1607</v>
      </c>
      <c r="F946" t="s">
        <v>184</v>
      </c>
      <c r="G946" t="s">
        <v>12</v>
      </c>
      <c r="H946" t="s">
        <v>13</v>
      </c>
      <c r="I946" t="s">
        <v>1598</v>
      </c>
      <c r="J946" t="s">
        <v>1592</v>
      </c>
      <c r="K946" t="s">
        <v>1598</v>
      </c>
      <c r="L946">
        <v>3160</v>
      </c>
      <c r="M946" t="s">
        <v>1608</v>
      </c>
      <c r="N946" t="s">
        <v>1609</v>
      </c>
      <c r="O946" t="str">
        <f t="shared" si="28"/>
        <v>janeiro</v>
      </c>
      <c r="P946">
        <f>VLOOKUP(O946,Auxiliar!A:B,2,FALSE)</f>
        <v>1</v>
      </c>
      <c r="Q946">
        <f t="shared" si="29"/>
        <v>2025</v>
      </c>
    </row>
    <row r="947" spans="1:17" x14ac:dyDescent="0.3">
      <c r="A947" s="1"/>
      <c r="B947" s="1"/>
      <c r="C947" s="3"/>
      <c r="E947" s="1"/>
      <c r="F947" s="1"/>
      <c r="G947" s="1"/>
      <c r="H947" s="1"/>
      <c r="I947" s="1"/>
      <c r="L947" s="1"/>
      <c r="M947" s="1"/>
      <c r="N947" s="1"/>
    </row>
    <row r="948" spans="1:17" x14ac:dyDescent="0.3">
      <c r="A948" t="s">
        <v>1703</v>
      </c>
      <c r="B948" t="s">
        <v>196</v>
      </c>
      <c r="C948" s="3">
        <v>11551965895</v>
      </c>
      <c r="D948" t="str">
        <f>VLOOKUP(C948,Planilha4!$B$1:$C$147,2,0)</f>
        <v>Maria Cristina Ribeiro de Mello</v>
      </c>
      <c r="E948" t="s">
        <v>1704</v>
      </c>
      <c r="F948" t="s">
        <v>237</v>
      </c>
      <c r="G948" t="s">
        <v>12</v>
      </c>
      <c r="H948" t="s">
        <v>13</v>
      </c>
      <c r="I948" t="s">
        <v>1698</v>
      </c>
      <c r="J948" t="s">
        <v>1699</v>
      </c>
      <c r="K948" t="s">
        <v>1700</v>
      </c>
      <c r="L948">
        <v>11626.79</v>
      </c>
      <c r="M948" t="s">
        <v>1705</v>
      </c>
      <c r="N948" t="s">
        <v>1706</v>
      </c>
      <c r="O948" t="str">
        <f t="shared" si="28"/>
        <v>março</v>
      </c>
      <c r="P948">
        <f>VLOOKUP(O948,Auxiliar!A:B,2,FALSE)</f>
        <v>3</v>
      </c>
      <c r="Q948">
        <f t="shared" si="29"/>
        <v>2025</v>
      </c>
    </row>
    <row r="949" spans="1:17" x14ac:dyDescent="0.3">
      <c r="A949" t="s">
        <v>1748</v>
      </c>
      <c r="B949" t="s">
        <v>196</v>
      </c>
      <c r="C949" s="3">
        <v>11551965895</v>
      </c>
      <c r="D949" t="str">
        <f>VLOOKUP(C949,Planilha4!$B$1:$C$147,2,0)</f>
        <v>Maria Cristina Ribeiro de Mello</v>
      </c>
      <c r="E949" t="s">
        <v>1749</v>
      </c>
      <c r="F949" t="s">
        <v>1225</v>
      </c>
      <c r="G949" t="s">
        <v>12</v>
      </c>
      <c r="H949" t="s">
        <v>13</v>
      </c>
      <c r="I949" t="s">
        <v>1745</v>
      </c>
      <c r="J949" t="s">
        <v>1700</v>
      </c>
      <c r="K949" t="s">
        <v>1745</v>
      </c>
      <c r="L949">
        <v>8500</v>
      </c>
      <c r="M949" t="s">
        <v>1750</v>
      </c>
      <c r="N949" t="s">
        <v>1751</v>
      </c>
      <c r="O949" t="str">
        <f t="shared" si="28"/>
        <v>março</v>
      </c>
      <c r="P949">
        <f>VLOOKUP(O949,Auxiliar!A:B,2,FALSE)</f>
        <v>3</v>
      </c>
      <c r="Q949">
        <f t="shared" si="29"/>
        <v>2025</v>
      </c>
    </row>
    <row r="950" spans="1:17" x14ac:dyDescent="0.3">
      <c r="A950" t="s">
        <v>368</v>
      </c>
      <c r="B950" t="s">
        <v>376</v>
      </c>
      <c r="C950" s="3">
        <v>11760920738</v>
      </c>
      <c r="D950" t="str">
        <f>VLOOKUP(C950,Planilha4!$B$1:$C$147,2,0)</f>
        <v>Vitor Hugo Da Silva Furtado De Miranda</v>
      </c>
      <c r="E950" t="s">
        <v>369</v>
      </c>
      <c r="F950" t="s">
        <v>370</v>
      </c>
      <c r="G950" t="s">
        <v>12</v>
      </c>
      <c r="H950" t="s">
        <v>377</v>
      </c>
      <c r="I950" t="s">
        <v>371</v>
      </c>
      <c r="J950" t="s">
        <v>372</v>
      </c>
      <c r="L950">
        <v>2300</v>
      </c>
      <c r="M950" t="s">
        <v>374</v>
      </c>
      <c r="N950" t="s">
        <v>375</v>
      </c>
      <c r="O950" t="str">
        <f t="shared" si="28"/>
        <v>maio</v>
      </c>
      <c r="P950">
        <f>VLOOKUP(O950,Auxiliar!A:B,2,FALSE)</f>
        <v>5</v>
      </c>
      <c r="Q950">
        <f t="shared" si="29"/>
        <v>2024</v>
      </c>
    </row>
    <row r="951" spans="1:17" x14ac:dyDescent="0.3">
      <c r="A951" t="s">
        <v>474</v>
      </c>
      <c r="B951" t="s">
        <v>376</v>
      </c>
      <c r="C951" s="3">
        <v>11760920738</v>
      </c>
      <c r="D951" t="str">
        <f>VLOOKUP(C951,Planilha4!$B$1:$C$147,2,0)</f>
        <v>Vitor Hugo Da Silva Furtado De Miranda</v>
      </c>
      <c r="E951" t="s">
        <v>432</v>
      </c>
      <c r="G951" t="s">
        <v>85</v>
      </c>
      <c r="H951" t="s">
        <v>377</v>
      </c>
      <c r="I951" t="s">
        <v>475</v>
      </c>
      <c r="J951" t="s">
        <v>476</v>
      </c>
      <c r="L951">
        <v>2850</v>
      </c>
      <c r="M951" t="s">
        <v>478</v>
      </c>
      <c r="N951" t="s">
        <v>479</v>
      </c>
      <c r="O951" t="str">
        <f t="shared" si="28"/>
        <v>junho</v>
      </c>
      <c r="P951">
        <f>VLOOKUP(O951,Auxiliar!A:B,2,FALSE)</f>
        <v>6</v>
      </c>
      <c r="Q951">
        <f t="shared" si="29"/>
        <v>2024</v>
      </c>
    </row>
    <row r="952" spans="1:17" x14ac:dyDescent="0.3">
      <c r="A952" t="s">
        <v>1396</v>
      </c>
      <c r="B952" t="s">
        <v>1400</v>
      </c>
      <c r="C952" s="3">
        <v>11856540707</v>
      </c>
      <c r="D952" t="str">
        <f>VLOOKUP(C952,Planilha4!$B$1:$C$147,2,0)</f>
        <v>Amanda Da Silva Dos Santos</v>
      </c>
      <c r="E952" t="s">
        <v>1397</v>
      </c>
      <c r="F952" t="s">
        <v>948</v>
      </c>
      <c r="G952" t="s">
        <v>1397</v>
      </c>
      <c r="H952" t="s">
        <v>13</v>
      </c>
      <c r="I952" t="s">
        <v>1398</v>
      </c>
      <c r="J952" t="s">
        <v>1253</v>
      </c>
      <c r="K952" t="s">
        <v>1399</v>
      </c>
      <c r="L952">
        <v>1050</v>
      </c>
      <c r="M952" t="s">
        <v>25</v>
      </c>
      <c r="N952" t="s">
        <v>1060</v>
      </c>
      <c r="O952" t="str">
        <f t="shared" si="28"/>
        <v>janeiro</v>
      </c>
      <c r="P952">
        <f>VLOOKUP(O952,Auxiliar!A:B,2,FALSE)</f>
        <v>1</v>
      </c>
      <c r="Q952">
        <f t="shared" si="29"/>
        <v>2025</v>
      </c>
    </row>
    <row r="953" spans="1:17" x14ac:dyDescent="0.3">
      <c r="A953" t="s">
        <v>1396</v>
      </c>
      <c r="B953" t="s">
        <v>1400</v>
      </c>
      <c r="C953" s="3">
        <v>11856540707</v>
      </c>
      <c r="D953" t="str">
        <f>VLOOKUP(C953,Planilha4!$B$1:$C$147,2,0)</f>
        <v>Amanda Da Silva Dos Santos</v>
      </c>
      <c r="E953" t="s">
        <v>1397</v>
      </c>
      <c r="F953" t="s">
        <v>948</v>
      </c>
      <c r="G953" t="s">
        <v>1397</v>
      </c>
      <c r="H953" t="s">
        <v>13</v>
      </c>
      <c r="I953" t="s">
        <v>1398</v>
      </c>
      <c r="J953" t="s">
        <v>1253</v>
      </c>
      <c r="K953" t="s">
        <v>1399</v>
      </c>
      <c r="L953">
        <v>350</v>
      </c>
      <c r="M953" t="s">
        <v>25</v>
      </c>
      <c r="N953" t="s">
        <v>1060</v>
      </c>
      <c r="O953" t="str">
        <f t="shared" si="28"/>
        <v>janeiro</v>
      </c>
      <c r="P953">
        <f>VLOOKUP(O953,Auxiliar!A:B,2,FALSE)</f>
        <v>1</v>
      </c>
      <c r="Q953">
        <f t="shared" si="29"/>
        <v>2025</v>
      </c>
    </row>
    <row r="954" spans="1:17" x14ac:dyDescent="0.3">
      <c r="A954" t="s">
        <v>1396</v>
      </c>
      <c r="B954" t="s">
        <v>1400</v>
      </c>
      <c r="C954" s="3">
        <v>11856540707</v>
      </c>
      <c r="D954" t="str">
        <f>VLOOKUP(C954,Planilha4!$B$1:$C$147,2,0)</f>
        <v>Amanda Da Silva Dos Santos</v>
      </c>
      <c r="E954" t="s">
        <v>1397</v>
      </c>
      <c r="F954" t="s">
        <v>948</v>
      </c>
      <c r="G954" t="s">
        <v>1397</v>
      </c>
      <c r="H954" t="s">
        <v>13</v>
      </c>
      <c r="I954" t="s">
        <v>1173</v>
      </c>
      <c r="J954" t="s">
        <v>1185</v>
      </c>
      <c r="K954" t="s">
        <v>1188</v>
      </c>
      <c r="L954">
        <v>400</v>
      </c>
      <c r="M954" t="s">
        <v>25</v>
      </c>
      <c r="N954" t="s">
        <v>1060</v>
      </c>
      <c r="O954" t="str">
        <f t="shared" si="28"/>
        <v>dezembro</v>
      </c>
      <c r="P954">
        <f>VLOOKUP(O954,Auxiliar!A:B,2,FALSE)</f>
        <v>12</v>
      </c>
      <c r="Q954">
        <f t="shared" si="29"/>
        <v>2024</v>
      </c>
    </row>
    <row r="955" spans="1:17" x14ac:dyDescent="0.3">
      <c r="A955" t="s">
        <v>1540</v>
      </c>
      <c r="B955" t="s">
        <v>1400</v>
      </c>
      <c r="C955" s="3">
        <v>11856540707</v>
      </c>
      <c r="D955" t="str">
        <f>VLOOKUP(C955,Planilha4!$B$1:$C$147,2,0)</f>
        <v>Amanda Da Silva Dos Santos</v>
      </c>
      <c r="E955" t="s">
        <v>1397</v>
      </c>
      <c r="F955" t="s">
        <v>1541</v>
      </c>
      <c r="G955" t="s">
        <v>1397</v>
      </c>
      <c r="H955" t="s">
        <v>13</v>
      </c>
      <c r="I955" t="s">
        <v>1506</v>
      </c>
      <c r="J955" t="s">
        <v>1506</v>
      </c>
      <c r="K955" t="s">
        <v>1507</v>
      </c>
      <c r="L955">
        <v>225</v>
      </c>
      <c r="M955" t="s">
        <v>25</v>
      </c>
      <c r="N955" t="s">
        <v>1060</v>
      </c>
      <c r="O955" t="str">
        <f t="shared" si="28"/>
        <v>março</v>
      </c>
      <c r="P955">
        <f>VLOOKUP(O955,Auxiliar!A:B,2,FALSE)</f>
        <v>3</v>
      </c>
      <c r="Q955">
        <f t="shared" si="29"/>
        <v>2025</v>
      </c>
    </row>
    <row r="956" spans="1:17" x14ac:dyDescent="0.3">
      <c r="A956" t="s">
        <v>1540</v>
      </c>
      <c r="B956" t="s">
        <v>1400</v>
      </c>
      <c r="C956" s="3">
        <v>11856540707</v>
      </c>
      <c r="D956" t="str">
        <f>VLOOKUP(C956,Planilha4!$B$1:$C$147,2,0)</f>
        <v>Amanda Da Silva Dos Santos</v>
      </c>
      <c r="E956" t="s">
        <v>1397</v>
      </c>
      <c r="F956" t="s">
        <v>1541</v>
      </c>
      <c r="G956" t="s">
        <v>1397</v>
      </c>
      <c r="H956" t="s">
        <v>13</v>
      </c>
      <c r="I956" t="s">
        <v>1506</v>
      </c>
      <c r="J956" t="s">
        <v>1506</v>
      </c>
      <c r="K956" t="s">
        <v>1507</v>
      </c>
      <c r="L956">
        <v>200</v>
      </c>
      <c r="M956" t="s">
        <v>25</v>
      </c>
      <c r="N956" t="s">
        <v>1060</v>
      </c>
      <c r="O956" t="str">
        <f t="shared" si="28"/>
        <v>março</v>
      </c>
      <c r="P956">
        <f>VLOOKUP(O956,Auxiliar!A:B,2,FALSE)</f>
        <v>3</v>
      </c>
      <c r="Q956">
        <f t="shared" si="29"/>
        <v>2025</v>
      </c>
    </row>
    <row r="957" spans="1:17" x14ac:dyDescent="0.3">
      <c r="A957" t="s">
        <v>1540</v>
      </c>
      <c r="B957" t="s">
        <v>1400</v>
      </c>
      <c r="C957" s="3">
        <v>11856540707</v>
      </c>
      <c r="D957" t="str">
        <f>VLOOKUP(C957,Planilha4!$B$1:$C$147,2,0)</f>
        <v>Amanda Da Silva Dos Santos</v>
      </c>
      <c r="E957" t="s">
        <v>1397</v>
      </c>
      <c r="F957" t="s">
        <v>1541</v>
      </c>
      <c r="G957" t="s">
        <v>1397</v>
      </c>
      <c r="H957" t="s">
        <v>13</v>
      </c>
      <c r="I957" t="s">
        <v>1506</v>
      </c>
      <c r="J957" t="s">
        <v>1506</v>
      </c>
      <c r="K957" t="s">
        <v>1507</v>
      </c>
      <c r="L957">
        <v>110</v>
      </c>
      <c r="M957" t="s">
        <v>25</v>
      </c>
      <c r="N957" t="s">
        <v>1060</v>
      </c>
      <c r="O957" t="str">
        <f t="shared" si="28"/>
        <v>março</v>
      </c>
      <c r="P957">
        <f>VLOOKUP(O957,Auxiliar!A:B,2,FALSE)</f>
        <v>3</v>
      </c>
      <c r="Q957">
        <f t="shared" si="29"/>
        <v>2025</v>
      </c>
    </row>
    <row r="958" spans="1:17" x14ac:dyDescent="0.3">
      <c r="A958" t="s">
        <v>1669</v>
      </c>
      <c r="B958" t="s">
        <v>1400</v>
      </c>
      <c r="C958" s="3">
        <v>11856540707</v>
      </c>
      <c r="D958" t="str">
        <f>VLOOKUP(C958,Planilha4!$B$1:$C$147,2,0)</f>
        <v>Amanda Da Silva Dos Santos</v>
      </c>
      <c r="E958" t="s">
        <v>1670</v>
      </c>
      <c r="F958" t="s">
        <v>661</v>
      </c>
      <c r="G958" t="s">
        <v>12</v>
      </c>
      <c r="H958" t="s">
        <v>13</v>
      </c>
      <c r="I958" t="s">
        <v>1662</v>
      </c>
      <c r="J958" t="s">
        <v>1173</v>
      </c>
      <c r="K958" t="s">
        <v>1662</v>
      </c>
      <c r="L958">
        <v>4300</v>
      </c>
      <c r="M958" t="s">
        <v>1671</v>
      </c>
      <c r="N958" t="s">
        <v>1672</v>
      </c>
      <c r="O958" t="str">
        <f t="shared" si="28"/>
        <v>dezembro</v>
      </c>
      <c r="P958">
        <f>VLOOKUP(O958,Auxiliar!A:B,2,FALSE)</f>
        <v>12</v>
      </c>
      <c r="Q958">
        <f t="shared" si="29"/>
        <v>2024</v>
      </c>
    </row>
    <row r="959" spans="1:17" x14ac:dyDescent="0.3">
      <c r="A959" t="s">
        <v>599</v>
      </c>
      <c r="B959" t="s">
        <v>600</v>
      </c>
      <c r="C959" s="3">
        <v>12716187703</v>
      </c>
      <c r="D959" t="str">
        <f>VLOOKUP(C959,Planilha4!$B$1:$C$147,2,0)</f>
        <v>Marcos Leandro Rangel Pontes</v>
      </c>
      <c r="E959" t="s">
        <v>601</v>
      </c>
      <c r="F959" t="s">
        <v>602</v>
      </c>
      <c r="G959" t="s">
        <v>12</v>
      </c>
      <c r="H959" t="s">
        <v>13</v>
      </c>
      <c r="I959" t="s">
        <v>151</v>
      </c>
      <c r="J959" t="s">
        <v>151</v>
      </c>
      <c r="K959" t="s">
        <v>152</v>
      </c>
      <c r="L959">
        <v>9000</v>
      </c>
      <c r="M959" t="s">
        <v>603</v>
      </c>
      <c r="N959" t="s">
        <v>604</v>
      </c>
      <c r="O959" t="str">
        <f t="shared" si="28"/>
        <v>novembro</v>
      </c>
      <c r="P959">
        <f>VLOOKUP(O959,Auxiliar!A:B,2,FALSE)</f>
        <v>11</v>
      </c>
      <c r="Q959">
        <f t="shared" si="29"/>
        <v>2024</v>
      </c>
    </row>
    <row r="960" spans="1:17" x14ac:dyDescent="0.3">
      <c r="A960" t="s">
        <v>1669</v>
      </c>
      <c r="B960" t="s">
        <v>600</v>
      </c>
      <c r="C960" s="3">
        <v>12716187703</v>
      </c>
      <c r="D960" t="str">
        <f>VLOOKUP(C960,Planilha4!$B$1:$C$147,2,0)</f>
        <v>Marcos Leandro Rangel Pontes</v>
      </c>
      <c r="E960" t="s">
        <v>1670</v>
      </c>
      <c r="F960" t="s">
        <v>661</v>
      </c>
      <c r="G960" t="s">
        <v>12</v>
      </c>
      <c r="H960" t="s">
        <v>13</v>
      </c>
      <c r="I960" t="s">
        <v>1662</v>
      </c>
      <c r="J960" t="s">
        <v>1173</v>
      </c>
      <c r="K960" t="s">
        <v>1662</v>
      </c>
      <c r="L960">
        <v>4300</v>
      </c>
      <c r="M960" t="s">
        <v>1671</v>
      </c>
      <c r="N960" t="s">
        <v>1672</v>
      </c>
      <c r="O960" t="str">
        <f t="shared" si="28"/>
        <v>dezembro</v>
      </c>
      <c r="P960">
        <f>VLOOKUP(O960,Auxiliar!A:B,2,FALSE)</f>
        <v>12</v>
      </c>
      <c r="Q960">
        <f t="shared" si="29"/>
        <v>2024</v>
      </c>
    </row>
    <row r="961" spans="1:17" x14ac:dyDescent="0.3">
      <c r="A961" t="s">
        <v>46</v>
      </c>
      <c r="B961" t="s">
        <v>203</v>
      </c>
      <c r="C961" s="3">
        <v>13295593710</v>
      </c>
      <c r="D961" t="str">
        <f>VLOOKUP(C961,Planilha4!$B$1:$C$147,2,0)</f>
        <v>Weslley Machado De Carvalho</v>
      </c>
      <c r="E961" t="s">
        <v>47</v>
      </c>
      <c r="F961" t="s">
        <v>48</v>
      </c>
      <c r="G961" t="s">
        <v>12</v>
      </c>
      <c r="H961" t="s">
        <v>13</v>
      </c>
      <c r="I961" t="s">
        <v>49</v>
      </c>
      <c r="J961" t="s">
        <v>49</v>
      </c>
      <c r="K961" t="s">
        <v>50</v>
      </c>
      <c r="L961">
        <v>9199.0400000000009</v>
      </c>
      <c r="M961" t="s">
        <v>51</v>
      </c>
      <c r="N961" t="s">
        <v>52</v>
      </c>
      <c r="O961" t="str">
        <f t="shared" ref="O961:O1024" si="30">TEXT(J961,"mmmm")</f>
        <v>novembro</v>
      </c>
      <c r="P961">
        <f>VLOOKUP(O961,Auxiliar!A:B,2,FALSE)</f>
        <v>11</v>
      </c>
      <c r="Q961">
        <f t="shared" si="29"/>
        <v>2024</v>
      </c>
    </row>
    <row r="962" spans="1:17" x14ac:dyDescent="0.3">
      <c r="A962" t="s">
        <v>1540</v>
      </c>
      <c r="B962" t="s">
        <v>203</v>
      </c>
      <c r="C962" s="3">
        <v>13295593710</v>
      </c>
      <c r="D962" t="str">
        <f>VLOOKUP(C962,Planilha4!$B$1:$C$147,2,0)</f>
        <v>Weslley Machado De Carvalho</v>
      </c>
      <c r="E962" t="s">
        <v>1397</v>
      </c>
      <c r="F962" t="s">
        <v>1541</v>
      </c>
      <c r="G962" t="s">
        <v>1397</v>
      </c>
      <c r="H962" t="s">
        <v>13</v>
      </c>
      <c r="I962" t="s">
        <v>1506</v>
      </c>
      <c r="J962" t="s">
        <v>1506</v>
      </c>
      <c r="K962" t="s">
        <v>1507</v>
      </c>
      <c r="L962">
        <v>562.5</v>
      </c>
      <c r="M962" t="s">
        <v>25</v>
      </c>
      <c r="N962" t="s">
        <v>1060</v>
      </c>
      <c r="O962" t="str">
        <f t="shared" si="30"/>
        <v>março</v>
      </c>
      <c r="P962">
        <f>VLOOKUP(O962,Auxiliar!A:B,2,FALSE)</f>
        <v>3</v>
      </c>
      <c r="Q962">
        <f t="shared" si="29"/>
        <v>2025</v>
      </c>
    </row>
    <row r="963" spans="1:17" x14ac:dyDescent="0.3">
      <c r="A963" t="s">
        <v>1153</v>
      </c>
      <c r="B963" t="s">
        <v>1154</v>
      </c>
      <c r="C963" s="3">
        <v>14345286778</v>
      </c>
      <c r="D963" t="str">
        <f>VLOOKUP(C963,Planilha4!$B$1:$C$147,2,0)</f>
        <v>Kamille De Ornellas Carvalho</v>
      </c>
      <c r="E963" t="s">
        <v>559</v>
      </c>
      <c r="F963" t="s">
        <v>1155</v>
      </c>
      <c r="G963" t="s">
        <v>12</v>
      </c>
      <c r="H963" t="s">
        <v>13</v>
      </c>
      <c r="I963" t="s">
        <v>1152</v>
      </c>
      <c r="J963" t="s">
        <v>1139</v>
      </c>
      <c r="K963" t="s">
        <v>1152</v>
      </c>
      <c r="L963">
        <v>8542.58</v>
      </c>
      <c r="M963" t="s">
        <v>51</v>
      </c>
      <c r="N963" t="s">
        <v>52</v>
      </c>
      <c r="O963" t="str">
        <f t="shared" si="30"/>
        <v>dezembro</v>
      </c>
      <c r="P963">
        <f>VLOOKUP(O963,Auxiliar!A:B,2,FALSE)</f>
        <v>12</v>
      </c>
      <c r="Q963">
        <f t="shared" ref="Q963:Q1026" si="31">YEAR(J963)</f>
        <v>2024</v>
      </c>
    </row>
    <row r="964" spans="1:17" x14ac:dyDescent="0.3">
      <c r="A964" s="1"/>
      <c r="B964" s="1"/>
      <c r="C964" s="3"/>
      <c r="E964" s="1"/>
      <c r="F964" s="1"/>
      <c r="G964" s="1"/>
      <c r="H964" s="1"/>
      <c r="I964" s="1"/>
      <c r="L964" s="1"/>
      <c r="M964" s="1"/>
      <c r="N964" s="1"/>
    </row>
    <row r="965" spans="1:17" x14ac:dyDescent="0.3">
      <c r="A965" t="s">
        <v>858</v>
      </c>
      <c r="B965" t="s">
        <v>863</v>
      </c>
      <c r="C965" s="3">
        <v>15498866739</v>
      </c>
      <c r="D965" t="str">
        <f>VLOOKUP(C965,Planilha4!$B$1:$C$147,2,0)</f>
        <v>Thainá Barsi Benites</v>
      </c>
      <c r="E965" t="s">
        <v>859</v>
      </c>
      <c r="F965" t="s">
        <v>860</v>
      </c>
      <c r="G965" t="s">
        <v>12</v>
      </c>
      <c r="H965" t="s">
        <v>13</v>
      </c>
      <c r="I965" t="s">
        <v>152</v>
      </c>
      <c r="J965" t="s">
        <v>893</v>
      </c>
      <c r="K965" t="s">
        <v>667</v>
      </c>
      <c r="L965">
        <v>3450</v>
      </c>
      <c r="M965" t="s">
        <v>861</v>
      </c>
      <c r="N965" t="s">
        <v>862</v>
      </c>
      <c r="O965" t="str">
        <f t="shared" si="30"/>
        <v>novembro</v>
      </c>
      <c r="P965">
        <f>VLOOKUP(O965,Auxiliar!A:B,2,FALSE)</f>
        <v>11</v>
      </c>
      <c r="Q965">
        <f t="shared" si="31"/>
        <v>2024</v>
      </c>
    </row>
    <row r="966" spans="1:17" x14ac:dyDescent="0.3">
      <c r="A966" t="s">
        <v>858</v>
      </c>
      <c r="B966" t="s">
        <v>863</v>
      </c>
      <c r="C966" s="3">
        <v>15498866739</v>
      </c>
      <c r="D966" t="str">
        <f>VLOOKUP(C966,Planilha4!$B$1:$C$147,2,0)</f>
        <v>Thainá Barsi Benites</v>
      </c>
      <c r="E966" t="s">
        <v>859</v>
      </c>
      <c r="F966" t="s">
        <v>860</v>
      </c>
      <c r="G966" t="s">
        <v>12</v>
      </c>
      <c r="H966" t="s">
        <v>13</v>
      </c>
      <c r="I966" t="s">
        <v>1067</v>
      </c>
      <c r="J966" t="s">
        <v>1067</v>
      </c>
      <c r="K966" t="s">
        <v>1120</v>
      </c>
      <c r="L966">
        <v>3450</v>
      </c>
      <c r="M966" t="s">
        <v>861</v>
      </c>
      <c r="N966" t="s">
        <v>862</v>
      </c>
      <c r="O966" t="str">
        <f t="shared" si="30"/>
        <v>dezembro</v>
      </c>
      <c r="P966">
        <f>VLOOKUP(O966,Auxiliar!A:B,2,FALSE)</f>
        <v>12</v>
      </c>
      <c r="Q966">
        <f t="shared" si="31"/>
        <v>2024</v>
      </c>
    </row>
    <row r="967" spans="1:17" x14ac:dyDescent="0.3">
      <c r="A967" s="1"/>
      <c r="B967" s="1"/>
      <c r="C967" s="3"/>
      <c r="E967" s="1"/>
      <c r="G967" s="1"/>
      <c r="H967" s="1"/>
      <c r="I967" s="1"/>
      <c r="L967" s="1"/>
      <c r="M967" s="1"/>
      <c r="N967" s="1"/>
    </row>
    <row r="968" spans="1:17" x14ac:dyDescent="0.3">
      <c r="A968" t="s">
        <v>1197</v>
      </c>
      <c r="B968" t="s">
        <v>863</v>
      </c>
      <c r="C968" s="3">
        <v>15498866739</v>
      </c>
      <c r="D968" t="str">
        <f>VLOOKUP(C968,Planilha4!$B$1:$C$147,2,0)</f>
        <v>Thainá Barsi Benites</v>
      </c>
      <c r="E968" t="s">
        <v>1171</v>
      </c>
      <c r="G968" t="s">
        <v>1172</v>
      </c>
      <c r="H968" t="s">
        <v>13</v>
      </c>
      <c r="I968" t="s">
        <v>1198</v>
      </c>
      <c r="J968" t="s">
        <v>1192</v>
      </c>
      <c r="K968" t="s">
        <v>1198</v>
      </c>
      <c r="L968">
        <v>6800</v>
      </c>
      <c r="M968" t="s">
        <v>1199</v>
      </c>
      <c r="N968" t="s">
        <v>1200</v>
      </c>
      <c r="O968" t="str">
        <f t="shared" si="30"/>
        <v>dezembro</v>
      </c>
      <c r="P968">
        <f>VLOOKUP(O968,Auxiliar!A:B,2,FALSE)</f>
        <v>12</v>
      </c>
      <c r="Q968">
        <f t="shared" si="31"/>
        <v>2024</v>
      </c>
    </row>
    <row r="969" spans="1:17" x14ac:dyDescent="0.3">
      <c r="A969" t="s">
        <v>460</v>
      </c>
      <c r="B969" t="s">
        <v>461</v>
      </c>
      <c r="C969" s="3">
        <v>18386757795</v>
      </c>
      <c r="D969" t="str">
        <f>VLOOKUP(C969,Planilha4!$B$1:$C$147,2,0)</f>
        <v>Rafael Mariz Collaca Ramos</v>
      </c>
      <c r="E969" t="s">
        <v>462</v>
      </c>
      <c r="F969" t="s">
        <v>104</v>
      </c>
      <c r="G969" t="s">
        <v>12</v>
      </c>
      <c r="H969" t="s">
        <v>13</v>
      </c>
      <c r="I969" t="s">
        <v>445</v>
      </c>
      <c r="J969" t="s">
        <v>450</v>
      </c>
      <c r="K969" t="s">
        <v>444</v>
      </c>
      <c r="L969">
        <v>5500</v>
      </c>
      <c r="M969" t="s">
        <v>463</v>
      </c>
      <c r="N969" t="s">
        <v>464</v>
      </c>
      <c r="O969" t="str">
        <f t="shared" si="30"/>
        <v>junho</v>
      </c>
      <c r="P969">
        <f>VLOOKUP(O969,Auxiliar!A:B,2,FALSE)</f>
        <v>6</v>
      </c>
      <c r="Q969">
        <f t="shared" si="31"/>
        <v>2024</v>
      </c>
    </row>
    <row r="970" spans="1:17" x14ac:dyDescent="0.3">
      <c r="A970" t="s">
        <v>1462</v>
      </c>
      <c r="B970" t="s">
        <v>461</v>
      </c>
      <c r="C970" s="3">
        <v>18386757795</v>
      </c>
      <c r="D970" t="str">
        <f>VLOOKUP(C970,Planilha4!$B$1:$C$147,2,0)</f>
        <v>Rafael Mariz Collaca Ramos</v>
      </c>
      <c r="E970" t="s">
        <v>1463</v>
      </c>
      <c r="F970" t="s">
        <v>184</v>
      </c>
      <c r="G970" t="s">
        <v>12</v>
      </c>
      <c r="H970" t="s">
        <v>13</v>
      </c>
      <c r="I970" t="s">
        <v>792</v>
      </c>
      <c r="J970" t="s">
        <v>800</v>
      </c>
      <c r="K970" t="s">
        <v>793</v>
      </c>
      <c r="L970">
        <v>1865</v>
      </c>
      <c r="M970" t="s">
        <v>1464</v>
      </c>
      <c r="N970" t="s">
        <v>1465</v>
      </c>
      <c r="O970" t="str">
        <f t="shared" si="30"/>
        <v>setembro</v>
      </c>
      <c r="P970">
        <f>VLOOKUP(O970,Auxiliar!A:B,2,FALSE)</f>
        <v>9</v>
      </c>
      <c r="Q970">
        <f t="shared" si="31"/>
        <v>2024</v>
      </c>
    </row>
    <row r="971" spans="1:17" x14ac:dyDescent="0.3">
      <c r="A971" t="s">
        <v>331</v>
      </c>
      <c r="B971" t="s">
        <v>335</v>
      </c>
      <c r="C971" s="3">
        <v>20857195700</v>
      </c>
      <c r="D971" t="str">
        <f>VLOOKUP(C971,Planilha4!$B$1:$C$147,2,0)</f>
        <v>Wilmar Ribeiro Da Silva</v>
      </c>
      <c r="E971" t="s">
        <v>332</v>
      </c>
      <c r="F971" t="s">
        <v>84</v>
      </c>
      <c r="G971" t="s">
        <v>12</v>
      </c>
      <c r="H971" t="s">
        <v>13</v>
      </c>
      <c r="I971" t="s">
        <v>325</v>
      </c>
      <c r="J971" t="s">
        <v>314</v>
      </c>
      <c r="K971" t="s">
        <v>325</v>
      </c>
      <c r="L971">
        <v>1700</v>
      </c>
      <c r="M971" t="s">
        <v>333</v>
      </c>
      <c r="N971" t="s">
        <v>334</v>
      </c>
      <c r="O971" t="str">
        <f t="shared" si="30"/>
        <v>maio</v>
      </c>
      <c r="P971">
        <f>VLOOKUP(O971,Auxiliar!A:B,2,FALSE)</f>
        <v>5</v>
      </c>
      <c r="Q971">
        <f t="shared" si="31"/>
        <v>2024</v>
      </c>
    </row>
    <row r="972" spans="1:17" x14ac:dyDescent="0.3">
      <c r="A972" s="1"/>
      <c r="B972" s="1"/>
      <c r="C972" s="3"/>
      <c r="E972" s="1"/>
      <c r="F972" s="1"/>
      <c r="G972" s="1"/>
      <c r="H972" s="1"/>
      <c r="I972" s="1"/>
      <c r="L972" s="1"/>
      <c r="M972" s="1"/>
      <c r="N972" s="1"/>
    </row>
    <row r="973" spans="1:17" x14ac:dyDescent="0.3">
      <c r="A973" t="s">
        <v>337</v>
      </c>
      <c r="B973" t="s">
        <v>342</v>
      </c>
      <c r="C973" s="3">
        <v>22552820115</v>
      </c>
      <c r="D973" t="str">
        <f>VLOOKUP(C973,Planilha4!$B$1:$C$147,2,0)</f>
        <v>Edinelson Ernesto Serrão De Sousa</v>
      </c>
      <c r="E973" t="s">
        <v>339</v>
      </c>
      <c r="F973" t="s">
        <v>159</v>
      </c>
      <c r="G973" t="s">
        <v>12</v>
      </c>
      <c r="H973" t="s">
        <v>13</v>
      </c>
      <c r="I973" t="s">
        <v>325</v>
      </c>
      <c r="J973" t="s">
        <v>314</v>
      </c>
      <c r="K973" t="s">
        <v>322</v>
      </c>
      <c r="L973">
        <v>1500</v>
      </c>
      <c r="M973" t="s">
        <v>340</v>
      </c>
      <c r="N973" t="s">
        <v>341</v>
      </c>
      <c r="O973" t="str">
        <f t="shared" si="30"/>
        <v>maio</v>
      </c>
      <c r="P973">
        <f>VLOOKUP(O973,Auxiliar!A:B,2,FALSE)</f>
        <v>5</v>
      </c>
      <c r="Q973">
        <f t="shared" si="31"/>
        <v>2024</v>
      </c>
    </row>
    <row r="974" spans="1:17" x14ac:dyDescent="0.3">
      <c r="A974" t="s">
        <v>337</v>
      </c>
      <c r="B974" t="s">
        <v>342</v>
      </c>
      <c r="C974" s="3">
        <v>22552820115</v>
      </c>
      <c r="D974" t="str">
        <f>VLOOKUP(C974,Planilha4!$B$1:$C$147,2,0)</f>
        <v>Edinelson Ernesto Serrão De Sousa</v>
      </c>
      <c r="E974" t="s">
        <v>339</v>
      </c>
      <c r="F974" t="s">
        <v>159</v>
      </c>
      <c r="G974" t="s">
        <v>12</v>
      </c>
      <c r="H974" t="s">
        <v>13</v>
      </c>
      <c r="I974" t="s">
        <v>395</v>
      </c>
      <c r="J974" t="s">
        <v>395</v>
      </c>
      <c r="K974" t="s">
        <v>396</v>
      </c>
      <c r="L974">
        <v>1500</v>
      </c>
      <c r="M974" t="s">
        <v>340</v>
      </c>
      <c r="N974" t="s">
        <v>341</v>
      </c>
      <c r="O974" t="str">
        <f t="shared" si="30"/>
        <v>junho</v>
      </c>
      <c r="P974">
        <f>VLOOKUP(O974,Auxiliar!A:B,2,FALSE)</f>
        <v>6</v>
      </c>
      <c r="Q974">
        <f t="shared" si="31"/>
        <v>2024</v>
      </c>
    </row>
    <row r="975" spans="1:17" x14ac:dyDescent="0.3">
      <c r="A975" s="1"/>
      <c r="B975" s="1"/>
      <c r="C975" s="3"/>
      <c r="E975" s="1"/>
      <c r="F975" s="1"/>
      <c r="G975" s="1"/>
      <c r="H975" s="1"/>
      <c r="I975" s="1"/>
      <c r="L975" s="1"/>
      <c r="M975" s="1"/>
      <c r="N975" s="1"/>
    </row>
    <row r="976" spans="1:17" x14ac:dyDescent="0.3">
      <c r="A976" t="s">
        <v>858</v>
      </c>
      <c r="B976" t="s">
        <v>342</v>
      </c>
      <c r="C976" s="3">
        <v>22552820115</v>
      </c>
      <c r="D976" t="str">
        <f>VLOOKUP(C976,Planilha4!$B$1:$C$147,2,0)</f>
        <v>Edinelson Ernesto Serrão De Sousa</v>
      </c>
      <c r="E976" t="s">
        <v>859</v>
      </c>
      <c r="F976" t="s">
        <v>860</v>
      </c>
      <c r="G976" t="s">
        <v>12</v>
      </c>
      <c r="H976" t="s">
        <v>13</v>
      </c>
      <c r="I976" t="s">
        <v>152</v>
      </c>
      <c r="J976" t="s">
        <v>893</v>
      </c>
      <c r="K976" t="s">
        <v>667</v>
      </c>
      <c r="L976">
        <v>3450</v>
      </c>
      <c r="M976" t="s">
        <v>861</v>
      </c>
      <c r="N976" t="s">
        <v>862</v>
      </c>
      <c r="O976" t="str">
        <f t="shared" si="30"/>
        <v>novembro</v>
      </c>
      <c r="P976">
        <f>VLOOKUP(O976,Auxiliar!A:B,2,FALSE)</f>
        <v>11</v>
      </c>
      <c r="Q976">
        <f t="shared" si="31"/>
        <v>2024</v>
      </c>
    </row>
    <row r="977" spans="1:17" x14ac:dyDescent="0.3">
      <c r="A977" t="s">
        <v>858</v>
      </c>
      <c r="B977" t="s">
        <v>342</v>
      </c>
      <c r="C977" s="3">
        <v>22552820115</v>
      </c>
      <c r="D977" t="str">
        <f>VLOOKUP(C977,Planilha4!$B$1:$C$147,2,0)</f>
        <v>Edinelson Ernesto Serrão De Sousa</v>
      </c>
      <c r="E977" t="s">
        <v>859</v>
      </c>
      <c r="F977" t="s">
        <v>860</v>
      </c>
      <c r="G977" t="s">
        <v>12</v>
      </c>
      <c r="H977" t="s">
        <v>13</v>
      </c>
      <c r="I977" t="s">
        <v>1067</v>
      </c>
      <c r="J977" t="s">
        <v>1067</v>
      </c>
      <c r="K977" t="s">
        <v>1120</v>
      </c>
      <c r="L977">
        <v>3450</v>
      </c>
      <c r="M977" t="s">
        <v>861</v>
      </c>
      <c r="N977" t="s">
        <v>862</v>
      </c>
      <c r="O977" t="str">
        <f t="shared" si="30"/>
        <v>dezembro</v>
      </c>
      <c r="P977">
        <f>VLOOKUP(O977,Auxiliar!A:B,2,FALSE)</f>
        <v>12</v>
      </c>
      <c r="Q977">
        <f t="shared" si="31"/>
        <v>2024</v>
      </c>
    </row>
    <row r="978" spans="1:17" x14ac:dyDescent="0.3">
      <c r="A978" t="s">
        <v>1738</v>
      </c>
      <c r="B978" t="s">
        <v>342</v>
      </c>
      <c r="C978" s="3">
        <v>22552820115</v>
      </c>
      <c r="D978" t="str">
        <f>VLOOKUP(C978,Planilha4!$B$1:$C$147,2,0)</f>
        <v>Edinelson Ernesto Serrão De Sousa</v>
      </c>
      <c r="E978" t="s">
        <v>1739</v>
      </c>
      <c r="F978" t="s">
        <v>500</v>
      </c>
      <c r="G978" t="s">
        <v>12</v>
      </c>
      <c r="H978" t="s">
        <v>13</v>
      </c>
      <c r="I978" t="s">
        <v>1700</v>
      </c>
      <c r="J978" t="s">
        <v>1699</v>
      </c>
      <c r="K978" t="s">
        <v>1700</v>
      </c>
      <c r="L978">
        <v>3000</v>
      </c>
      <c r="M978" t="s">
        <v>1740</v>
      </c>
      <c r="N978" t="s">
        <v>1741</v>
      </c>
      <c r="O978" t="str">
        <f t="shared" si="30"/>
        <v>março</v>
      </c>
      <c r="P978">
        <f>VLOOKUP(O978,Auxiliar!A:B,2,FALSE)</f>
        <v>3</v>
      </c>
      <c r="Q978">
        <f t="shared" si="31"/>
        <v>2025</v>
      </c>
    </row>
    <row r="979" spans="1:17" x14ac:dyDescent="0.3">
      <c r="A979" t="s">
        <v>629</v>
      </c>
      <c r="B979" t="s">
        <v>634</v>
      </c>
      <c r="C979" s="3">
        <v>25728733700</v>
      </c>
      <c r="D979" t="str">
        <f>VLOOKUP(C979,Planilha4!$B$1:$C$147,2,0)</f>
        <v>Armando Cesar Castro E Silva</v>
      </c>
      <c r="E979" t="s">
        <v>630</v>
      </c>
      <c r="F979" t="s">
        <v>631</v>
      </c>
      <c r="G979" t="s">
        <v>12</v>
      </c>
      <c r="H979" t="s">
        <v>13</v>
      </c>
      <c r="I979" t="s">
        <v>372</v>
      </c>
      <c r="J979" t="s">
        <v>380</v>
      </c>
      <c r="K979" t="s">
        <v>372</v>
      </c>
      <c r="L979">
        <v>3000</v>
      </c>
      <c r="M979" t="s">
        <v>632</v>
      </c>
      <c r="N979" t="s">
        <v>633</v>
      </c>
      <c r="O979" t="str">
        <f t="shared" si="30"/>
        <v>maio</v>
      </c>
      <c r="P979">
        <f>VLOOKUP(O979,Auxiliar!A:B,2,FALSE)</f>
        <v>5</v>
      </c>
      <c r="Q979">
        <f t="shared" si="31"/>
        <v>2024</v>
      </c>
    </row>
    <row r="980" spans="1:17" x14ac:dyDescent="0.3">
      <c r="A980" t="s">
        <v>1803</v>
      </c>
      <c r="B980" t="s">
        <v>634</v>
      </c>
      <c r="C980" s="3">
        <v>25728733700</v>
      </c>
      <c r="D980" t="str">
        <f>VLOOKUP(C980,Planilha4!$B$1:$C$147,2,0)</f>
        <v>Armando Cesar Castro E Silva</v>
      </c>
      <c r="E980" t="s">
        <v>1804</v>
      </c>
      <c r="F980" t="s">
        <v>1805</v>
      </c>
      <c r="G980" t="s">
        <v>12</v>
      </c>
      <c r="H980" t="s">
        <v>13</v>
      </c>
      <c r="I980" t="s">
        <v>1500</v>
      </c>
      <c r="J980" t="s">
        <v>1806</v>
      </c>
      <c r="K980" t="s">
        <v>1795</v>
      </c>
      <c r="L980">
        <v>6669.1</v>
      </c>
      <c r="M980" t="s">
        <v>1807</v>
      </c>
      <c r="N980" t="s">
        <v>1808</v>
      </c>
      <c r="O980" t="str">
        <f t="shared" si="30"/>
        <v>fevereiro</v>
      </c>
      <c r="P980">
        <f>VLOOKUP(O980,Auxiliar!A:B,2,FALSE)</f>
        <v>2</v>
      </c>
      <c r="Q980">
        <f t="shared" si="31"/>
        <v>2025</v>
      </c>
    </row>
    <row r="981" spans="1:17" x14ac:dyDescent="0.3">
      <c r="A981" t="s">
        <v>215</v>
      </c>
      <c r="B981" t="s">
        <v>608</v>
      </c>
      <c r="C981" s="3">
        <v>28197593787</v>
      </c>
      <c r="D981" t="str">
        <f>VLOOKUP(C981,Planilha4!$B$1:$C$147,2,0)</f>
        <v>Maria Luiza Dias Cordeiro</v>
      </c>
      <c r="E981" t="s">
        <v>216</v>
      </c>
      <c r="F981" t="s">
        <v>217</v>
      </c>
      <c r="G981" t="s">
        <v>12</v>
      </c>
      <c r="H981" t="s">
        <v>13</v>
      </c>
      <c r="I981" t="s">
        <v>123</v>
      </c>
      <c r="J981" t="s">
        <v>56</v>
      </c>
      <c r="K981" t="s">
        <v>123</v>
      </c>
      <c r="L981">
        <v>3000</v>
      </c>
      <c r="M981" t="s">
        <v>218</v>
      </c>
      <c r="N981" t="s">
        <v>219</v>
      </c>
      <c r="O981" t="str">
        <f t="shared" si="30"/>
        <v>novembro</v>
      </c>
      <c r="P981">
        <f>VLOOKUP(O981,Auxiliar!A:B,2,FALSE)</f>
        <v>11</v>
      </c>
      <c r="Q981">
        <f t="shared" si="31"/>
        <v>2024</v>
      </c>
    </row>
    <row r="982" spans="1:17" x14ac:dyDescent="0.3">
      <c r="A982" t="s">
        <v>991</v>
      </c>
      <c r="B982" t="s">
        <v>608</v>
      </c>
      <c r="C982" s="3">
        <v>28197593787</v>
      </c>
      <c r="D982" t="str">
        <f>VLOOKUP(C982,Planilha4!$B$1:$C$147,2,0)</f>
        <v>Maria Luiza Dias Cordeiro</v>
      </c>
      <c r="E982" t="s">
        <v>992</v>
      </c>
      <c r="F982" t="s">
        <v>184</v>
      </c>
      <c r="G982" t="s">
        <v>12</v>
      </c>
      <c r="H982" t="s">
        <v>13</v>
      </c>
      <c r="I982" t="s">
        <v>982</v>
      </c>
      <c r="J982" t="s">
        <v>978</v>
      </c>
      <c r="K982" t="s">
        <v>990</v>
      </c>
      <c r="L982">
        <v>2685</v>
      </c>
      <c r="M982" t="s">
        <v>993</v>
      </c>
      <c r="N982" t="s">
        <v>994</v>
      </c>
      <c r="O982" t="str">
        <f t="shared" si="30"/>
        <v>julho</v>
      </c>
      <c r="P982">
        <f>VLOOKUP(O982,Auxiliar!A:B,2,FALSE)</f>
        <v>7</v>
      </c>
      <c r="Q982">
        <f t="shared" si="31"/>
        <v>2024</v>
      </c>
    </row>
    <row r="983" spans="1:17" x14ac:dyDescent="0.3">
      <c r="A983" t="s">
        <v>1635</v>
      </c>
      <c r="B983" t="s">
        <v>608</v>
      </c>
      <c r="C983" s="3">
        <v>28197593787</v>
      </c>
      <c r="D983" t="str">
        <f>VLOOKUP(C983,Planilha4!$B$1:$C$147,2,0)</f>
        <v>Maria Luiza Dias Cordeiro</v>
      </c>
      <c r="E983" t="s">
        <v>1636</v>
      </c>
      <c r="F983" t="s">
        <v>468</v>
      </c>
      <c r="G983" t="s">
        <v>12</v>
      </c>
      <c r="H983" t="s">
        <v>13</v>
      </c>
      <c r="I983" t="s">
        <v>1267</v>
      </c>
      <c r="J983" t="s">
        <v>1266</v>
      </c>
      <c r="K983" t="s">
        <v>1260</v>
      </c>
      <c r="L983">
        <v>1500</v>
      </c>
      <c r="M983" t="s">
        <v>1637</v>
      </c>
      <c r="N983" t="s">
        <v>1638</v>
      </c>
      <c r="O983" t="str">
        <f t="shared" si="30"/>
        <v>janeiro</v>
      </c>
      <c r="P983">
        <f>VLOOKUP(O983,Auxiliar!A:B,2,FALSE)</f>
        <v>1</v>
      </c>
      <c r="Q983">
        <f t="shared" si="31"/>
        <v>2025</v>
      </c>
    </row>
    <row r="984" spans="1:17" x14ac:dyDescent="0.3">
      <c r="A984" t="s">
        <v>532</v>
      </c>
      <c r="B984" t="s">
        <v>533</v>
      </c>
      <c r="C984" s="3">
        <v>28395743734</v>
      </c>
      <c r="D984" t="str">
        <f>VLOOKUP(C984,Planilha4!$B$1:$C$147,2,0)</f>
        <v>Elisair Carvalho Franca</v>
      </c>
      <c r="E984" t="s">
        <v>534</v>
      </c>
      <c r="F984" t="s">
        <v>535</v>
      </c>
      <c r="G984" t="s">
        <v>12</v>
      </c>
      <c r="H984" t="s">
        <v>13</v>
      </c>
      <c r="I984" t="s">
        <v>536</v>
      </c>
      <c r="J984" t="s">
        <v>537</v>
      </c>
      <c r="K984" t="s">
        <v>536</v>
      </c>
      <c r="L984">
        <v>3300</v>
      </c>
      <c r="M984" t="s">
        <v>538</v>
      </c>
      <c r="N984" t="s">
        <v>539</v>
      </c>
      <c r="O984" t="str">
        <f t="shared" si="30"/>
        <v>julho</v>
      </c>
      <c r="P984">
        <f>VLOOKUP(O984,Auxiliar!A:B,2,FALSE)</f>
        <v>7</v>
      </c>
      <c r="Q984">
        <f t="shared" si="31"/>
        <v>2024</v>
      </c>
    </row>
    <row r="985" spans="1:17" x14ac:dyDescent="0.3">
      <c r="A985" t="s">
        <v>826</v>
      </c>
      <c r="B985" t="s">
        <v>533</v>
      </c>
      <c r="C985" s="3">
        <v>28395743734</v>
      </c>
      <c r="D985" t="str">
        <f>VLOOKUP(C985,Planilha4!$B$1:$C$147,2,0)</f>
        <v>Elisair Carvalho Franca</v>
      </c>
      <c r="E985" t="s">
        <v>808</v>
      </c>
      <c r="F985" t="s">
        <v>827</v>
      </c>
      <c r="G985" t="s">
        <v>12</v>
      </c>
      <c r="H985" t="s">
        <v>13</v>
      </c>
      <c r="I985" t="s">
        <v>801</v>
      </c>
      <c r="J985" t="s">
        <v>801</v>
      </c>
      <c r="K985" t="s">
        <v>806</v>
      </c>
      <c r="L985">
        <v>11520.16</v>
      </c>
      <c r="M985" t="s">
        <v>51</v>
      </c>
      <c r="N985" t="s">
        <v>52</v>
      </c>
      <c r="O985" t="str">
        <f t="shared" si="30"/>
        <v>setembro</v>
      </c>
      <c r="P985">
        <f>VLOOKUP(O985,Auxiliar!A:B,2,FALSE)</f>
        <v>9</v>
      </c>
      <c r="Q985">
        <f t="shared" si="31"/>
        <v>2024</v>
      </c>
    </row>
    <row r="986" spans="1:17" x14ac:dyDescent="0.3">
      <c r="A986" t="s">
        <v>1293</v>
      </c>
      <c r="B986" t="s">
        <v>533</v>
      </c>
      <c r="C986" s="3">
        <v>28395743734</v>
      </c>
      <c r="D986" t="str">
        <f>VLOOKUP(C986,Planilha4!$B$1:$C$147,2,0)</f>
        <v>Elisair Carvalho Franca</v>
      </c>
      <c r="E986" t="s">
        <v>1294</v>
      </c>
      <c r="F986" t="s">
        <v>1295</v>
      </c>
      <c r="G986" t="s">
        <v>12</v>
      </c>
      <c r="H986" t="s">
        <v>13</v>
      </c>
      <c r="I986" t="s">
        <v>1292</v>
      </c>
      <c r="J986" t="s">
        <v>1292</v>
      </c>
      <c r="K986" t="s">
        <v>1296</v>
      </c>
      <c r="L986">
        <v>7000</v>
      </c>
      <c r="M986" t="s">
        <v>1297</v>
      </c>
      <c r="N986" t="s">
        <v>1298</v>
      </c>
      <c r="O986" t="str">
        <f t="shared" si="30"/>
        <v>fevereiro</v>
      </c>
      <c r="P986">
        <f>VLOOKUP(O986,Auxiliar!A:B,2,FALSE)</f>
        <v>2</v>
      </c>
      <c r="Q986">
        <f t="shared" si="31"/>
        <v>2025</v>
      </c>
    </row>
    <row r="987" spans="1:17" x14ac:dyDescent="0.3">
      <c r="A987" t="s">
        <v>1570</v>
      </c>
      <c r="B987" t="s">
        <v>533</v>
      </c>
      <c r="C987" s="3">
        <v>28395743734</v>
      </c>
      <c r="D987" t="str">
        <f>VLOOKUP(C987,Planilha4!$B$1:$C$147,2,0)</f>
        <v>Elisair Carvalho Franca</v>
      </c>
      <c r="E987" t="s">
        <v>1571</v>
      </c>
      <c r="F987" t="s">
        <v>1572</v>
      </c>
      <c r="G987" t="s">
        <v>12</v>
      </c>
      <c r="H987" t="s">
        <v>13</v>
      </c>
      <c r="I987" t="s">
        <v>1398</v>
      </c>
      <c r="J987" t="s">
        <v>1573</v>
      </c>
      <c r="K987" t="s">
        <v>1567</v>
      </c>
      <c r="L987">
        <v>11000</v>
      </c>
      <c r="M987" t="s">
        <v>1574</v>
      </c>
      <c r="N987" t="s">
        <v>1575</v>
      </c>
      <c r="O987" t="str">
        <f t="shared" si="30"/>
        <v>janeiro</v>
      </c>
      <c r="P987">
        <f>VLOOKUP(O987,Auxiliar!A:B,2,FALSE)</f>
        <v>1</v>
      </c>
      <c r="Q987">
        <f t="shared" si="31"/>
        <v>2025</v>
      </c>
    </row>
    <row r="988" spans="1:17" x14ac:dyDescent="0.3">
      <c r="A988" t="s">
        <v>738</v>
      </c>
      <c r="B988" t="s">
        <v>743</v>
      </c>
      <c r="C988" s="3">
        <v>28417232753</v>
      </c>
      <c r="D988" t="str">
        <f>VLOOKUP(C988,Planilha4!$B$1:$C$147,2,0)</f>
        <v>Angelo Americano Freire</v>
      </c>
      <c r="E988" t="s">
        <v>739</v>
      </c>
      <c r="F988" t="s">
        <v>740</v>
      </c>
      <c r="G988" t="s">
        <v>12</v>
      </c>
      <c r="H988" t="s">
        <v>13</v>
      </c>
      <c r="I988" t="s">
        <v>735</v>
      </c>
      <c r="J988" t="s">
        <v>722</v>
      </c>
      <c r="K988" t="s">
        <v>735</v>
      </c>
      <c r="L988">
        <v>4450</v>
      </c>
      <c r="M988" t="s">
        <v>741</v>
      </c>
      <c r="N988" t="s">
        <v>742</v>
      </c>
      <c r="O988" t="str">
        <f t="shared" si="30"/>
        <v>maio</v>
      </c>
      <c r="P988">
        <f>VLOOKUP(O988,Auxiliar!A:B,2,FALSE)</f>
        <v>5</v>
      </c>
      <c r="Q988">
        <f t="shared" si="31"/>
        <v>2024</v>
      </c>
    </row>
    <row r="989" spans="1:17" x14ac:dyDescent="0.3">
      <c r="A989" t="s">
        <v>1089</v>
      </c>
      <c r="B989" t="s">
        <v>743</v>
      </c>
      <c r="C989" s="3">
        <v>28417232753</v>
      </c>
      <c r="D989" t="str">
        <f>VLOOKUP(C989,Planilha4!$B$1:$C$147,2,0)</f>
        <v>Angelo Americano Freire</v>
      </c>
      <c r="E989" t="s">
        <v>1090</v>
      </c>
      <c r="F989" t="s">
        <v>159</v>
      </c>
      <c r="G989" t="s">
        <v>12</v>
      </c>
      <c r="H989" t="s">
        <v>13</v>
      </c>
      <c r="I989" t="s">
        <v>1064</v>
      </c>
      <c r="J989" t="s">
        <v>1064</v>
      </c>
      <c r="K989" t="s">
        <v>1083</v>
      </c>
      <c r="L989">
        <v>6400</v>
      </c>
      <c r="M989" t="s">
        <v>1091</v>
      </c>
      <c r="N989" t="s">
        <v>1092</v>
      </c>
      <c r="O989" t="str">
        <f t="shared" si="30"/>
        <v>setembro</v>
      </c>
      <c r="P989">
        <f>VLOOKUP(O989,Auxiliar!A:B,2,FALSE)</f>
        <v>9</v>
      </c>
      <c r="Q989">
        <f t="shared" si="31"/>
        <v>2024</v>
      </c>
    </row>
    <row r="990" spans="1:17" x14ac:dyDescent="0.3">
      <c r="A990" s="1"/>
      <c r="B990" s="1"/>
      <c r="C990" s="3"/>
      <c r="E990" s="1"/>
      <c r="F990" s="1"/>
      <c r="G990" s="1"/>
      <c r="H990" s="1"/>
      <c r="I990" s="1"/>
      <c r="L990" s="1"/>
      <c r="M990" s="1"/>
      <c r="N990" s="1"/>
    </row>
    <row r="991" spans="1:17" x14ac:dyDescent="0.3">
      <c r="A991" t="s">
        <v>1272</v>
      </c>
      <c r="B991" t="s">
        <v>743</v>
      </c>
      <c r="C991" s="3">
        <v>28417232753</v>
      </c>
      <c r="D991" t="str">
        <f>VLOOKUP(C991,Planilha4!$B$1:$C$147,2,0)</f>
        <v>Angelo Americano Freire</v>
      </c>
      <c r="E991" t="s">
        <v>1273</v>
      </c>
      <c r="F991" t="s">
        <v>1274</v>
      </c>
      <c r="G991" t="s">
        <v>12</v>
      </c>
      <c r="H991" t="s">
        <v>13</v>
      </c>
      <c r="I991" t="s">
        <v>1259</v>
      </c>
      <c r="J991" t="s">
        <v>1259</v>
      </c>
      <c r="K991" t="s">
        <v>1261</v>
      </c>
      <c r="L991">
        <v>10195.92</v>
      </c>
      <c r="M991" t="s">
        <v>1275</v>
      </c>
      <c r="N991" t="s">
        <v>1276</v>
      </c>
      <c r="O991" t="str">
        <f t="shared" si="30"/>
        <v>janeiro</v>
      </c>
      <c r="P991">
        <f>VLOOKUP(O991,Auxiliar!A:B,2,FALSE)</f>
        <v>1</v>
      </c>
      <c r="Q991">
        <f t="shared" si="31"/>
        <v>2025</v>
      </c>
    </row>
    <row r="992" spans="1:17" x14ac:dyDescent="0.3">
      <c r="A992" t="s">
        <v>1272</v>
      </c>
      <c r="B992" t="s">
        <v>743</v>
      </c>
      <c r="C992" s="3">
        <v>28417232753</v>
      </c>
      <c r="D992" t="str">
        <f>VLOOKUP(C992,Planilha4!$B$1:$C$147,2,0)</f>
        <v>Angelo Americano Freire</v>
      </c>
      <c r="E992" t="s">
        <v>1273</v>
      </c>
      <c r="F992" t="s">
        <v>1274</v>
      </c>
      <c r="G992" t="s">
        <v>12</v>
      </c>
      <c r="H992" t="s">
        <v>13</v>
      </c>
      <c r="I992" t="s">
        <v>1259</v>
      </c>
      <c r="J992" t="s">
        <v>1259</v>
      </c>
      <c r="K992" t="s">
        <v>1261</v>
      </c>
      <c r="L992">
        <v>6124.08</v>
      </c>
      <c r="M992" t="s">
        <v>1285</v>
      </c>
      <c r="N992" t="s">
        <v>1286</v>
      </c>
      <c r="O992" t="str">
        <f t="shared" si="30"/>
        <v>janeiro</v>
      </c>
      <c r="P992">
        <f>VLOOKUP(O992,Auxiliar!A:B,2,FALSE)</f>
        <v>1</v>
      </c>
      <c r="Q992">
        <f t="shared" si="31"/>
        <v>2025</v>
      </c>
    </row>
    <row r="993" spans="1:17" x14ac:dyDescent="0.3">
      <c r="A993" t="s">
        <v>1543</v>
      </c>
      <c r="B993" t="s">
        <v>743</v>
      </c>
      <c r="C993" s="3">
        <v>28417232753</v>
      </c>
      <c r="D993" t="str">
        <f>VLOOKUP(C993,Planilha4!$B$1:$C$147,2,0)</f>
        <v>Angelo Americano Freire</v>
      </c>
      <c r="E993" t="s">
        <v>1544</v>
      </c>
      <c r="F993" t="s">
        <v>843</v>
      </c>
      <c r="G993" t="s">
        <v>12</v>
      </c>
      <c r="H993" t="s">
        <v>13</v>
      </c>
      <c r="I993" t="s">
        <v>1545</v>
      </c>
      <c r="J993" t="s">
        <v>1506</v>
      </c>
      <c r="K993" t="s">
        <v>1507</v>
      </c>
      <c r="L993">
        <v>3000</v>
      </c>
      <c r="M993" t="s">
        <v>1546</v>
      </c>
      <c r="N993" t="s">
        <v>1547</v>
      </c>
      <c r="O993" t="str">
        <f t="shared" si="30"/>
        <v>março</v>
      </c>
      <c r="P993">
        <f>VLOOKUP(O993,Auxiliar!A:B,2,FALSE)</f>
        <v>3</v>
      </c>
      <c r="Q993">
        <f t="shared" si="31"/>
        <v>2025</v>
      </c>
    </row>
    <row r="994" spans="1:17" x14ac:dyDescent="0.3">
      <c r="A994" s="1"/>
      <c r="B994" s="1"/>
      <c r="C994" s="3"/>
      <c r="E994" s="1"/>
      <c r="F994" s="1"/>
      <c r="G994" s="1"/>
      <c r="H994" s="1"/>
      <c r="I994" s="1"/>
      <c r="L994" s="1"/>
      <c r="M994" s="1"/>
      <c r="N994" s="1"/>
    </row>
    <row r="995" spans="1:17" x14ac:dyDescent="0.3">
      <c r="A995" s="1"/>
      <c r="B995" s="1"/>
      <c r="C995" s="3"/>
      <c r="E995" s="1"/>
      <c r="F995" s="1"/>
      <c r="G995" s="1"/>
      <c r="H995" s="1"/>
      <c r="I995" s="1"/>
      <c r="L995" s="1"/>
      <c r="M995" s="1"/>
      <c r="N995" s="1"/>
    </row>
    <row r="996" spans="1:17" x14ac:dyDescent="0.3">
      <c r="A996" t="s">
        <v>1792</v>
      </c>
      <c r="B996" t="s">
        <v>743</v>
      </c>
      <c r="C996" s="3">
        <v>28417232753</v>
      </c>
      <c r="D996" t="str">
        <f>VLOOKUP(C996,Planilha4!$B$1:$C$147,2,0)</f>
        <v>Angelo Americano Freire</v>
      </c>
      <c r="E996" t="s">
        <v>1793</v>
      </c>
      <c r="F996" t="s">
        <v>1794</v>
      </c>
      <c r="G996" t="s">
        <v>12</v>
      </c>
      <c r="H996" t="s">
        <v>13</v>
      </c>
      <c r="I996" t="s">
        <v>1499</v>
      </c>
      <c r="J996" t="s">
        <v>1800</v>
      </c>
      <c r="K996" t="s">
        <v>1499</v>
      </c>
      <c r="L996">
        <v>14965</v>
      </c>
      <c r="M996" t="s">
        <v>1801</v>
      </c>
      <c r="N996" t="s">
        <v>1802</v>
      </c>
      <c r="O996" t="str">
        <f t="shared" si="30"/>
        <v>março</v>
      </c>
      <c r="P996">
        <f>VLOOKUP(O996,Auxiliar!A:B,2,FALSE)</f>
        <v>3</v>
      </c>
      <c r="Q996">
        <f t="shared" si="31"/>
        <v>2025</v>
      </c>
    </row>
    <row r="997" spans="1:17" x14ac:dyDescent="0.3">
      <c r="A997" t="s">
        <v>1679</v>
      </c>
      <c r="B997" t="s">
        <v>1684</v>
      </c>
      <c r="C997" s="3">
        <v>28872790840</v>
      </c>
      <c r="D997" t="str">
        <f>VLOOKUP(C997,Planilha4!$B$1:$C$147,2,0)</f>
        <v>Fernando Luiz Pereira</v>
      </c>
      <c r="E997" t="s">
        <v>1680</v>
      </c>
      <c r="F997" t="s">
        <v>582</v>
      </c>
      <c r="G997" t="s">
        <v>12</v>
      </c>
      <c r="H997" t="s">
        <v>13</v>
      </c>
      <c r="I997" t="s">
        <v>1681</v>
      </c>
      <c r="J997" t="s">
        <v>1681</v>
      </c>
      <c r="K997" t="s">
        <v>1193</v>
      </c>
      <c r="L997">
        <v>3500</v>
      </c>
      <c r="M997" t="s">
        <v>1682</v>
      </c>
      <c r="N997" t="s">
        <v>1683</v>
      </c>
      <c r="O997" t="str">
        <f t="shared" si="30"/>
        <v>dezembro</v>
      </c>
      <c r="P997">
        <f>VLOOKUP(O997,Auxiliar!A:B,2,FALSE)</f>
        <v>12</v>
      </c>
      <c r="Q997">
        <f t="shared" si="31"/>
        <v>2024</v>
      </c>
    </row>
    <row r="998" spans="1:17" x14ac:dyDescent="0.3">
      <c r="A998" t="s">
        <v>156</v>
      </c>
      <c r="B998" t="s">
        <v>157</v>
      </c>
      <c r="C998" s="3">
        <v>29222508068</v>
      </c>
      <c r="D998" t="str">
        <f>VLOOKUP(C998,Planilha4!$B$1:$C$147,2,0)</f>
        <v>Anthony Damião Lutfy</v>
      </c>
      <c r="E998" t="s">
        <v>158</v>
      </c>
      <c r="F998" t="s">
        <v>159</v>
      </c>
      <c r="G998" t="s">
        <v>85</v>
      </c>
      <c r="H998" t="s">
        <v>13</v>
      </c>
      <c r="I998" t="s">
        <v>160</v>
      </c>
      <c r="J998" t="s">
        <v>161</v>
      </c>
      <c r="K998" t="s">
        <v>160</v>
      </c>
      <c r="L998">
        <v>3000</v>
      </c>
      <c r="M998" t="s">
        <v>162</v>
      </c>
      <c r="N998" t="s">
        <v>163</v>
      </c>
      <c r="O998" t="str">
        <f t="shared" si="30"/>
        <v>abril</v>
      </c>
      <c r="P998">
        <f>VLOOKUP(O998,Auxiliar!A:B,2,FALSE)</f>
        <v>4</v>
      </c>
      <c r="Q998">
        <f t="shared" si="31"/>
        <v>2024</v>
      </c>
    </row>
    <row r="999" spans="1:17" x14ac:dyDescent="0.3">
      <c r="A999" t="s">
        <v>585</v>
      </c>
      <c r="B999" t="s">
        <v>157</v>
      </c>
      <c r="C999" s="3">
        <v>29222508068</v>
      </c>
      <c r="D999" t="str">
        <f>VLOOKUP(C999,Planilha4!$B$1:$C$147,2,0)</f>
        <v>Anthony Damião Lutfy</v>
      </c>
      <c r="E999" t="s">
        <v>586</v>
      </c>
      <c r="F999" t="s">
        <v>587</v>
      </c>
      <c r="G999" t="s">
        <v>12</v>
      </c>
      <c r="H999" t="s">
        <v>13</v>
      </c>
      <c r="I999" t="s">
        <v>588</v>
      </c>
      <c r="J999" t="s">
        <v>576</v>
      </c>
      <c r="K999" t="s">
        <v>589</v>
      </c>
      <c r="L999">
        <v>3800</v>
      </c>
      <c r="M999" t="s">
        <v>590</v>
      </c>
      <c r="N999" t="s">
        <v>591</v>
      </c>
      <c r="O999" t="str">
        <f t="shared" si="30"/>
        <v>julho</v>
      </c>
      <c r="P999">
        <f>VLOOKUP(O999,Auxiliar!A:B,2,FALSE)</f>
        <v>7</v>
      </c>
      <c r="Q999">
        <f t="shared" si="31"/>
        <v>2024</v>
      </c>
    </row>
    <row r="1000" spans="1:17" x14ac:dyDescent="0.3">
      <c r="A1000" t="s">
        <v>599</v>
      </c>
      <c r="B1000" t="s">
        <v>157</v>
      </c>
      <c r="C1000" s="3">
        <v>29222508068</v>
      </c>
      <c r="D1000" t="str">
        <f>VLOOKUP(C1000,Planilha4!$B$1:$C$147,2,0)</f>
        <v>Anthony Damião Lutfy</v>
      </c>
      <c r="E1000" t="s">
        <v>601</v>
      </c>
      <c r="F1000" t="s">
        <v>602</v>
      </c>
      <c r="G1000" t="s">
        <v>12</v>
      </c>
      <c r="H1000" t="s">
        <v>13</v>
      </c>
      <c r="I1000" t="s">
        <v>151</v>
      </c>
      <c r="J1000" t="s">
        <v>151</v>
      </c>
      <c r="K1000" t="s">
        <v>152</v>
      </c>
      <c r="L1000">
        <v>9000</v>
      </c>
      <c r="M1000" t="s">
        <v>603</v>
      </c>
      <c r="N1000" t="s">
        <v>604</v>
      </c>
      <c r="O1000" t="str">
        <f t="shared" si="30"/>
        <v>novembro</v>
      </c>
      <c r="P1000">
        <f>VLOOKUP(O1000,Auxiliar!A:B,2,FALSE)</f>
        <v>11</v>
      </c>
      <c r="Q1000">
        <f t="shared" si="31"/>
        <v>2024</v>
      </c>
    </row>
    <row r="1001" spans="1:17" x14ac:dyDescent="0.3">
      <c r="A1001" t="s">
        <v>585</v>
      </c>
      <c r="B1001" t="s">
        <v>157</v>
      </c>
      <c r="C1001" s="3">
        <v>29222508068</v>
      </c>
      <c r="D1001" t="str">
        <f>VLOOKUP(C1001,Planilha4!$B$1:$C$147,2,0)</f>
        <v>Anthony Damião Lutfy</v>
      </c>
      <c r="E1001" t="s">
        <v>586</v>
      </c>
      <c r="F1001" t="s">
        <v>587</v>
      </c>
      <c r="G1001" t="s">
        <v>12</v>
      </c>
      <c r="H1001" t="s">
        <v>13</v>
      </c>
      <c r="I1001" t="s">
        <v>744</v>
      </c>
      <c r="J1001" t="s">
        <v>745</v>
      </c>
      <c r="K1001" t="s">
        <v>744</v>
      </c>
      <c r="L1001">
        <v>3800</v>
      </c>
      <c r="M1001" t="s">
        <v>590</v>
      </c>
      <c r="N1001" t="s">
        <v>591</v>
      </c>
      <c r="O1001" t="str">
        <f t="shared" si="30"/>
        <v>maio</v>
      </c>
      <c r="P1001">
        <f>VLOOKUP(O1001,Auxiliar!A:B,2,FALSE)</f>
        <v>5</v>
      </c>
      <c r="Q1001">
        <f t="shared" si="31"/>
        <v>2024</v>
      </c>
    </row>
    <row r="1002" spans="1:17" x14ac:dyDescent="0.3">
      <c r="A1002" t="s">
        <v>775</v>
      </c>
      <c r="B1002" t="s">
        <v>157</v>
      </c>
      <c r="C1002" s="3">
        <v>29222508068</v>
      </c>
      <c r="D1002" t="str">
        <f>VLOOKUP(C1002,Planilha4!$B$1:$C$147,2,0)</f>
        <v>Anthony Damião Lutfy</v>
      </c>
      <c r="E1002" t="s">
        <v>432</v>
      </c>
      <c r="F1002" t="s">
        <v>776</v>
      </c>
      <c r="G1002" t="s">
        <v>85</v>
      </c>
      <c r="H1002" t="s">
        <v>13</v>
      </c>
      <c r="I1002" t="s">
        <v>151</v>
      </c>
      <c r="J1002" t="s">
        <v>63</v>
      </c>
      <c r="K1002" t="s">
        <v>64</v>
      </c>
      <c r="L1002">
        <v>4401.82</v>
      </c>
      <c r="M1002" t="s">
        <v>777</v>
      </c>
      <c r="N1002" t="s">
        <v>778</v>
      </c>
      <c r="O1002" t="str">
        <f t="shared" si="30"/>
        <v>novembro</v>
      </c>
      <c r="P1002">
        <f>VLOOKUP(O1002,Auxiliar!A:B,2,FALSE)</f>
        <v>11</v>
      </c>
      <c r="Q1002">
        <f t="shared" si="31"/>
        <v>2024</v>
      </c>
    </row>
    <row r="1003" spans="1:17" x14ac:dyDescent="0.3">
      <c r="A1003" t="s">
        <v>1476</v>
      </c>
      <c r="B1003" t="s">
        <v>1477</v>
      </c>
      <c r="C1003" s="3">
        <v>30561205787</v>
      </c>
      <c r="D1003" t="str">
        <f>VLOOKUP(C1003,Planilha4!$B$1:$C$147,2,0)</f>
        <v>Jamil Pimenta De Faria</v>
      </c>
      <c r="E1003" t="s">
        <v>1478</v>
      </c>
      <c r="F1003" t="s">
        <v>1479</v>
      </c>
      <c r="G1003" t="s">
        <v>12</v>
      </c>
      <c r="H1003" t="s">
        <v>13</v>
      </c>
      <c r="I1003" t="s">
        <v>1442</v>
      </c>
      <c r="J1003" t="s">
        <v>1426</v>
      </c>
      <c r="K1003" t="s">
        <v>1442</v>
      </c>
      <c r="L1003">
        <v>6406.58</v>
      </c>
      <c r="M1003" t="s">
        <v>51</v>
      </c>
      <c r="N1003" t="s">
        <v>52</v>
      </c>
      <c r="O1003" t="str">
        <f t="shared" si="30"/>
        <v>fevereiro</v>
      </c>
      <c r="P1003">
        <f>VLOOKUP(O1003,Auxiliar!A:B,2,FALSE)</f>
        <v>2</v>
      </c>
      <c r="Q1003">
        <f t="shared" si="31"/>
        <v>2025</v>
      </c>
    </row>
    <row r="1004" spans="1:17" x14ac:dyDescent="0.3">
      <c r="A1004" t="s">
        <v>1303</v>
      </c>
      <c r="B1004" t="s">
        <v>1308</v>
      </c>
      <c r="C1004" s="3">
        <v>30600553787</v>
      </c>
      <c r="D1004" t="str">
        <f>VLOOKUP(C1004,Planilha4!$B$1:$C$147,2,0)</f>
        <v>Sebastiao Severino Sobrinho</v>
      </c>
      <c r="E1004" t="s">
        <v>1304</v>
      </c>
      <c r="F1004" t="s">
        <v>1305</v>
      </c>
      <c r="G1004" t="s">
        <v>12</v>
      </c>
      <c r="H1004" t="s">
        <v>13</v>
      </c>
      <c r="I1004" t="s">
        <v>543</v>
      </c>
      <c r="J1004" t="s">
        <v>983</v>
      </c>
      <c r="K1004" t="s">
        <v>543</v>
      </c>
      <c r="L1004">
        <v>7500</v>
      </c>
      <c r="M1004" t="s">
        <v>1306</v>
      </c>
      <c r="N1004" t="s">
        <v>1307</v>
      </c>
      <c r="O1004" t="str">
        <f t="shared" si="30"/>
        <v>julho</v>
      </c>
      <c r="P1004">
        <f>VLOOKUP(O1004,Auxiliar!A:B,2,FALSE)</f>
        <v>7</v>
      </c>
      <c r="Q1004">
        <f t="shared" si="31"/>
        <v>2024</v>
      </c>
    </row>
    <row r="1005" spans="1:17" x14ac:dyDescent="0.3">
      <c r="A1005" t="s">
        <v>1303</v>
      </c>
      <c r="B1005" t="s">
        <v>1308</v>
      </c>
      <c r="C1005" s="3">
        <v>30600553787</v>
      </c>
      <c r="D1005" t="str">
        <f>VLOOKUP(C1005,Planilha4!$B$1:$C$147,2,0)</f>
        <v>Sebastiao Severino Sobrinho</v>
      </c>
      <c r="E1005" t="s">
        <v>1304</v>
      </c>
      <c r="F1005" t="s">
        <v>1305</v>
      </c>
      <c r="G1005" t="s">
        <v>12</v>
      </c>
      <c r="H1005" t="s">
        <v>13</v>
      </c>
      <c r="I1005" t="s">
        <v>543</v>
      </c>
      <c r="J1005" t="s">
        <v>984</v>
      </c>
      <c r="K1005" t="s">
        <v>983</v>
      </c>
      <c r="L1005">
        <v>7500</v>
      </c>
      <c r="M1005" t="s">
        <v>1309</v>
      </c>
      <c r="N1005" t="s">
        <v>1310</v>
      </c>
      <c r="O1005" t="str">
        <f t="shared" si="30"/>
        <v>julho</v>
      </c>
      <c r="P1005">
        <f>VLOOKUP(O1005,Auxiliar!A:B,2,FALSE)</f>
        <v>7</v>
      </c>
      <c r="Q1005">
        <f t="shared" si="31"/>
        <v>2024</v>
      </c>
    </row>
    <row r="1006" spans="1:17" x14ac:dyDescent="0.3">
      <c r="A1006" t="s">
        <v>1659</v>
      </c>
      <c r="B1006" t="s">
        <v>1308</v>
      </c>
      <c r="C1006" s="3">
        <v>30600553787</v>
      </c>
      <c r="D1006" t="str">
        <f>VLOOKUP(C1006,Planilha4!$B$1:$C$147,2,0)</f>
        <v>Sebastiao Severino Sobrinho</v>
      </c>
      <c r="E1006" t="s">
        <v>1478</v>
      </c>
      <c r="F1006" t="s">
        <v>1367</v>
      </c>
      <c r="G1006" t="s">
        <v>12</v>
      </c>
      <c r="H1006" t="s">
        <v>13</v>
      </c>
      <c r="I1006" t="s">
        <v>1509</v>
      </c>
      <c r="J1006" t="s">
        <v>1509</v>
      </c>
      <c r="K1006" t="s">
        <v>1490</v>
      </c>
      <c r="L1006">
        <v>5836.98</v>
      </c>
      <c r="M1006" t="s">
        <v>51</v>
      </c>
      <c r="N1006" t="s">
        <v>52</v>
      </c>
      <c r="O1006" t="str">
        <f t="shared" si="30"/>
        <v>dezembro</v>
      </c>
      <c r="P1006">
        <f>VLOOKUP(O1006,Auxiliar!A:B,2,FALSE)</f>
        <v>12</v>
      </c>
      <c r="Q1006">
        <f t="shared" si="31"/>
        <v>2024</v>
      </c>
    </row>
    <row r="1007" spans="1:17" x14ac:dyDescent="0.3">
      <c r="A1007" t="s">
        <v>985</v>
      </c>
      <c r="B1007" t="s">
        <v>986</v>
      </c>
      <c r="C1007" s="3">
        <v>30603773753</v>
      </c>
      <c r="D1007" t="str">
        <f>VLOOKUP(C1007,Planilha4!$B$1:$C$147,2,0)</f>
        <v>Ana Cristina Duarte Da Penha</v>
      </c>
      <c r="E1007" t="s">
        <v>987</v>
      </c>
      <c r="F1007" t="s">
        <v>159</v>
      </c>
      <c r="G1007" t="s">
        <v>12</v>
      </c>
      <c r="H1007" t="s">
        <v>377</v>
      </c>
      <c r="I1007" t="s">
        <v>984</v>
      </c>
      <c r="J1007" t="s">
        <v>978</v>
      </c>
      <c r="L1007">
        <v>11500</v>
      </c>
      <c r="M1007" t="s">
        <v>988</v>
      </c>
      <c r="N1007" t="s">
        <v>989</v>
      </c>
      <c r="O1007" t="str">
        <f t="shared" si="30"/>
        <v>julho</v>
      </c>
      <c r="P1007">
        <f>VLOOKUP(O1007,Auxiliar!A:B,2,FALSE)</f>
        <v>7</v>
      </c>
      <c r="Q1007">
        <f t="shared" si="31"/>
        <v>2024</v>
      </c>
    </row>
    <row r="1008" spans="1:17" x14ac:dyDescent="0.3">
      <c r="A1008" t="s">
        <v>89</v>
      </c>
      <c r="B1008" t="s">
        <v>98</v>
      </c>
      <c r="C1008" s="3">
        <v>31636535704</v>
      </c>
      <c r="D1008" t="str">
        <f>VLOOKUP(C1008,Planilha4!$B$1:$C$147,2,0)</f>
        <v>Sandra Caminha Santos</v>
      </c>
      <c r="E1008" t="s">
        <v>91</v>
      </c>
      <c r="F1008" t="s">
        <v>92</v>
      </c>
      <c r="G1008" t="s">
        <v>85</v>
      </c>
      <c r="H1008" t="s">
        <v>13</v>
      </c>
      <c r="I1008" t="s">
        <v>93</v>
      </c>
      <c r="J1008" t="s">
        <v>94</v>
      </c>
      <c r="K1008" t="s">
        <v>95</v>
      </c>
      <c r="L1008">
        <v>5200</v>
      </c>
      <c r="M1008" t="s">
        <v>96</v>
      </c>
      <c r="N1008" t="s">
        <v>97</v>
      </c>
      <c r="O1008" t="str">
        <f t="shared" si="30"/>
        <v>março</v>
      </c>
      <c r="P1008">
        <f>VLOOKUP(O1008,Auxiliar!A:B,2,FALSE)</f>
        <v>3</v>
      </c>
      <c r="Q1008">
        <f t="shared" si="31"/>
        <v>2024</v>
      </c>
    </row>
    <row r="1009" spans="1:17" x14ac:dyDescent="0.3">
      <c r="A1009" t="s">
        <v>89</v>
      </c>
      <c r="B1009" t="s">
        <v>98</v>
      </c>
      <c r="C1009" s="3">
        <v>31636535704</v>
      </c>
      <c r="D1009" t="str">
        <f>VLOOKUP(C1009,Planilha4!$B$1:$C$147,2,0)</f>
        <v>Sandra Caminha Santos</v>
      </c>
      <c r="E1009" t="s">
        <v>91</v>
      </c>
      <c r="F1009" t="s">
        <v>92</v>
      </c>
      <c r="G1009" t="s">
        <v>85</v>
      </c>
      <c r="H1009" t="s">
        <v>13</v>
      </c>
      <c r="I1009" t="s">
        <v>93</v>
      </c>
      <c r="J1009" t="s">
        <v>94</v>
      </c>
      <c r="K1009" t="s">
        <v>95</v>
      </c>
      <c r="L1009">
        <v>5200</v>
      </c>
      <c r="M1009" t="s">
        <v>99</v>
      </c>
      <c r="N1009" t="s">
        <v>100</v>
      </c>
      <c r="O1009" t="str">
        <f t="shared" si="30"/>
        <v>março</v>
      </c>
      <c r="P1009">
        <f>VLOOKUP(O1009,Auxiliar!A:B,2,FALSE)</f>
        <v>3</v>
      </c>
      <c r="Q1009">
        <f t="shared" si="31"/>
        <v>2024</v>
      </c>
    </row>
    <row r="1010" spans="1:17" x14ac:dyDescent="0.3">
      <c r="A1010" t="s">
        <v>524</v>
      </c>
      <c r="B1010" t="s">
        <v>525</v>
      </c>
      <c r="C1010" s="3">
        <v>35806060772</v>
      </c>
      <c r="D1010" t="str">
        <f>VLOOKUP(C1010,Planilha4!$B$1:$C$147,2,0)</f>
        <v>Veronil De Barros Mendonca</v>
      </c>
      <c r="E1010" t="s">
        <v>183</v>
      </c>
      <c r="F1010" t="s">
        <v>526</v>
      </c>
      <c r="G1010" t="s">
        <v>12</v>
      </c>
      <c r="H1010" t="s">
        <v>13</v>
      </c>
      <c r="I1010" t="s">
        <v>527</v>
      </c>
      <c r="J1010" t="s">
        <v>527</v>
      </c>
      <c r="K1010" t="s">
        <v>528</v>
      </c>
      <c r="L1010">
        <v>3500</v>
      </c>
      <c r="M1010" t="s">
        <v>529</v>
      </c>
      <c r="N1010" t="s">
        <v>530</v>
      </c>
      <c r="O1010" t="str">
        <f t="shared" si="30"/>
        <v>julho</v>
      </c>
      <c r="P1010">
        <f>VLOOKUP(O1010,Auxiliar!A:B,2,FALSE)</f>
        <v>7</v>
      </c>
      <c r="Q1010">
        <f t="shared" si="31"/>
        <v>2024</v>
      </c>
    </row>
    <row r="1011" spans="1:17" x14ac:dyDescent="0.3">
      <c r="A1011" t="s">
        <v>870</v>
      </c>
      <c r="B1011" t="s">
        <v>525</v>
      </c>
      <c r="C1011" s="3">
        <v>35806060772</v>
      </c>
      <c r="D1011" t="str">
        <f>VLOOKUP(C1011,Planilha4!$B$1:$C$147,2,0)</f>
        <v>Veronil De Barros Mendonca</v>
      </c>
      <c r="E1011" t="s">
        <v>871</v>
      </c>
      <c r="F1011" t="s">
        <v>872</v>
      </c>
      <c r="G1011" t="s">
        <v>12</v>
      </c>
      <c r="H1011" t="s">
        <v>13</v>
      </c>
      <c r="I1011" t="s">
        <v>849</v>
      </c>
      <c r="J1011" t="s">
        <v>869</v>
      </c>
      <c r="K1011" t="s">
        <v>849</v>
      </c>
      <c r="L1011">
        <v>1750</v>
      </c>
      <c r="M1011" t="s">
        <v>873</v>
      </c>
      <c r="N1011" t="s">
        <v>874</v>
      </c>
      <c r="O1011" t="str">
        <f t="shared" si="30"/>
        <v>outubro</v>
      </c>
      <c r="P1011">
        <f>VLOOKUP(O1011,Auxiliar!A:B,2,FALSE)</f>
        <v>10</v>
      </c>
      <c r="Q1011">
        <f t="shared" si="31"/>
        <v>2024</v>
      </c>
    </row>
    <row r="1012" spans="1:17" x14ac:dyDescent="0.3">
      <c r="A1012" t="s">
        <v>870</v>
      </c>
      <c r="B1012" t="s">
        <v>525</v>
      </c>
      <c r="C1012" s="3">
        <v>35806060772</v>
      </c>
      <c r="D1012" t="str">
        <f>VLOOKUP(C1012,Planilha4!$B$1:$C$147,2,0)</f>
        <v>Veronil De Barros Mendonca</v>
      </c>
      <c r="E1012" t="s">
        <v>871</v>
      </c>
      <c r="F1012" t="s">
        <v>872</v>
      </c>
      <c r="G1012" t="s">
        <v>12</v>
      </c>
      <c r="H1012" t="s">
        <v>13</v>
      </c>
      <c r="I1012" t="s">
        <v>1140</v>
      </c>
      <c r="J1012" t="s">
        <v>1141</v>
      </c>
      <c r="K1012" t="s">
        <v>1158</v>
      </c>
      <c r="L1012">
        <v>1750</v>
      </c>
      <c r="M1012" t="s">
        <v>873</v>
      </c>
      <c r="N1012" t="s">
        <v>874</v>
      </c>
      <c r="O1012" t="str">
        <f t="shared" si="30"/>
        <v>dezembro</v>
      </c>
      <c r="P1012">
        <f>VLOOKUP(O1012,Auxiliar!A:B,2,FALSE)</f>
        <v>12</v>
      </c>
      <c r="Q1012">
        <f t="shared" si="31"/>
        <v>2024</v>
      </c>
    </row>
    <row r="1013" spans="1:17" x14ac:dyDescent="0.3">
      <c r="A1013" t="s">
        <v>1410</v>
      </c>
      <c r="B1013" t="s">
        <v>525</v>
      </c>
      <c r="C1013" s="3">
        <v>35806060772</v>
      </c>
      <c r="D1013" t="str">
        <f>VLOOKUP(C1013,Planilha4!$B$1:$C$147,2,0)</f>
        <v>Veronil De Barros Mendonca</v>
      </c>
      <c r="E1013" t="s">
        <v>1411</v>
      </c>
      <c r="F1013" t="s">
        <v>370</v>
      </c>
      <c r="G1013" t="s">
        <v>12</v>
      </c>
      <c r="H1013" t="s">
        <v>13</v>
      </c>
      <c r="I1013" t="s">
        <v>1292</v>
      </c>
      <c r="J1013" t="s">
        <v>1259</v>
      </c>
      <c r="K1013" t="s">
        <v>1292</v>
      </c>
      <c r="L1013">
        <v>3000</v>
      </c>
      <c r="M1013" t="s">
        <v>1412</v>
      </c>
      <c r="N1013" t="s">
        <v>1413</v>
      </c>
      <c r="O1013" t="str">
        <f t="shared" si="30"/>
        <v>janeiro</v>
      </c>
      <c r="P1013">
        <f>VLOOKUP(O1013,Auxiliar!A:B,2,FALSE)</f>
        <v>1</v>
      </c>
      <c r="Q1013">
        <f t="shared" si="31"/>
        <v>2025</v>
      </c>
    </row>
    <row r="1014" spans="1:17" x14ac:dyDescent="0.3">
      <c r="A1014" t="s">
        <v>1753</v>
      </c>
      <c r="B1014" t="s">
        <v>1758</v>
      </c>
      <c r="C1014" s="3">
        <v>36688045753</v>
      </c>
      <c r="D1014" s="12" t="s">
        <v>2000</v>
      </c>
      <c r="E1014" t="s">
        <v>1754</v>
      </c>
      <c r="F1014" t="s">
        <v>1755</v>
      </c>
      <c r="G1014" t="s">
        <v>12</v>
      </c>
      <c r="H1014" t="s">
        <v>13</v>
      </c>
      <c r="I1014" t="s">
        <v>1698</v>
      </c>
      <c r="J1014" t="s">
        <v>1699</v>
      </c>
      <c r="K1014" t="s">
        <v>1700</v>
      </c>
      <c r="L1014">
        <v>6725</v>
      </c>
      <c r="M1014" t="s">
        <v>1756</v>
      </c>
      <c r="N1014" t="s">
        <v>1757</v>
      </c>
      <c r="O1014" t="str">
        <f t="shared" si="30"/>
        <v>março</v>
      </c>
      <c r="P1014">
        <f>VLOOKUP(O1014,Auxiliar!A:B,2,FALSE)</f>
        <v>3</v>
      </c>
      <c r="Q1014">
        <f t="shared" si="31"/>
        <v>2025</v>
      </c>
    </row>
    <row r="1015" spans="1:17" x14ac:dyDescent="0.3">
      <c r="A1015" s="1"/>
      <c r="B1015" s="1"/>
      <c r="C1015" s="3"/>
      <c r="E1015" s="1"/>
      <c r="F1015" s="1"/>
      <c r="G1015" s="1"/>
      <c r="H1015" s="1"/>
      <c r="I1015" s="1"/>
      <c r="L1015" s="1"/>
      <c r="M1015" s="1"/>
      <c r="N1015" s="1"/>
    </row>
    <row r="1016" spans="1:17" x14ac:dyDescent="0.3">
      <c r="A1016" t="s">
        <v>220</v>
      </c>
      <c r="B1016" t="s">
        <v>223</v>
      </c>
      <c r="C1016" s="3">
        <v>39034569772</v>
      </c>
      <c r="D1016" t="str">
        <f>VLOOKUP(C1016,Planilha4!$B$1:$C$147,2,0)</f>
        <v>Veronil De Barros Mendonca</v>
      </c>
      <c r="E1016" t="s">
        <v>221</v>
      </c>
      <c r="F1016" t="s">
        <v>55</v>
      </c>
      <c r="G1016" t="s">
        <v>85</v>
      </c>
      <c r="H1016" t="s">
        <v>13</v>
      </c>
      <c r="I1016" t="s">
        <v>222</v>
      </c>
      <c r="J1016" t="s">
        <v>224</v>
      </c>
      <c r="K1016" t="s">
        <v>222</v>
      </c>
      <c r="L1016">
        <v>7755.69</v>
      </c>
      <c r="M1016" t="s">
        <v>51</v>
      </c>
      <c r="N1016" t="s">
        <v>128</v>
      </c>
      <c r="O1016" t="str">
        <f t="shared" si="30"/>
        <v>abril</v>
      </c>
      <c r="P1016">
        <f>VLOOKUP(O1016,Auxiliar!A:B,2,FALSE)</f>
        <v>4</v>
      </c>
      <c r="Q1016">
        <f t="shared" si="31"/>
        <v>2024</v>
      </c>
    </row>
    <row r="1017" spans="1:17" x14ac:dyDescent="0.3">
      <c r="A1017" s="1"/>
      <c r="B1017" s="1"/>
      <c r="C1017" s="3"/>
      <c r="E1017" s="1"/>
      <c r="F1017" s="1"/>
      <c r="G1017" s="1"/>
      <c r="H1017" s="1"/>
      <c r="I1017" s="1"/>
      <c r="L1017" s="1"/>
      <c r="M1017" s="1"/>
      <c r="N1017" s="1"/>
    </row>
    <row r="1018" spans="1:17" x14ac:dyDescent="0.3">
      <c r="A1018" t="s">
        <v>262</v>
      </c>
      <c r="B1018" t="s">
        <v>223</v>
      </c>
      <c r="C1018" s="3">
        <v>39034569772</v>
      </c>
      <c r="D1018" t="str">
        <f>VLOOKUP(C1018,Planilha4!$B$1:$C$147,2,0)</f>
        <v>Veronil De Barros Mendonca</v>
      </c>
      <c r="E1018" t="s">
        <v>263</v>
      </c>
      <c r="F1018" t="s">
        <v>264</v>
      </c>
      <c r="G1018" t="s">
        <v>85</v>
      </c>
      <c r="H1018" t="s">
        <v>13</v>
      </c>
      <c r="I1018" t="s">
        <v>290</v>
      </c>
      <c r="J1018" t="s">
        <v>290</v>
      </c>
      <c r="K1018" t="s">
        <v>291</v>
      </c>
      <c r="L1018">
        <v>3300</v>
      </c>
      <c r="M1018" t="s">
        <v>265</v>
      </c>
      <c r="N1018" t="s">
        <v>266</v>
      </c>
      <c r="O1018" t="str">
        <f t="shared" si="30"/>
        <v>maio</v>
      </c>
      <c r="P1018">
        <f>VLOOKUP(O1018,Auxiliar!A:B,2,FALSE)</f>
        <v>5</v>
      </c>
      <c r="Q1018">
        <f t="shared" si="31"/>
        <v>2024</v>
      </c>
    </row>
    <row r="1019" spans="1:17" x14ac:dyDescent="0.3">
      <c r="A1019" t="s">
        <v>711</v>
      </c>
      <c r="B1019" t="s">
        <v>223</v>
      </c>
      <c r="C1019" s="3">
        <v>39034569772</v>
      </c>
      <c r="D1019" t="str">
        <f>VLOOKUP(C1019,Planilha4!$B$1:$C$147,2,0)</f>
        <v>Veronil De Barros Mendonca</v>
      </c>
      <c r="E1019" t="s">
        <v>712</v>
      </c>
      <c r="F1019" t="s">
        <v>713</v>
      </c>
      <c r="G1019" t="s">
        <v>12</v>
      </c>
      <c r="H1019" t="s">
        <v>13</v>
      </c>
      <c r="I1019" t="s">
        <v>395</v>
      </c>
      <c r="J1019" t="s">
        <v>395</v>
      </c>
      <c r="K1019" t="s">
        <v>396</v>
      </c>
      <c r="L1019">
        <v>9072</v>
      </c>
      <c r="M1019" t="s">
        <v>714</v>
      </c>
      <c r="N1019" t="s">
        <v>715</v>
      </c>
      <c r="O1019" t="str">
        <f t="shared" si="30"/>
        <v>junho</v>
      </c>
      <c r="P1019">
        <f>VLOOKUP(O1019,Auxiliar!A:B,2,FALSE)</f>
        <v>6</v>
      </c>
      <c r="Q1019">
        <f t="shared" si="31"/>
        <v>2024</v>
      </c>
    </row>
    <row r="1020" spans="1:17" x14ac:dyDescent="0.3">
      <c r="A1020" t="s">
        <v>838</v>
      </c>
      <c r="B1020" t="s">
        <v>223</v>
      </c>
      <c r="C1020" s="3">
        <v>39034569772</v>
      </c>
      <c r="D1020" t="str">
        <f>VLOOKUP(C1020,Planilha4!$B$1:$C$147,2,0)</f>
        <v>Veronil De Barros Mendonca</v>
      </c>
      <c r="E1020" t="s">
        <v>808</v>
      </c>
      <c r="F1020" t="s">
        <v>839</v>
      </c>
      <c r="G1020" t="s">
        <v>12</v>
      </c>
      <c r="H1020" t="s">
        <v>13</v>
      </c>
      <c r="I1020" t="s">
        <v>840</v>
      </c>
      <c r="J1020" t="s">
        <v>840</v>
      </c>
      <c r="K1020" t="s">
        <v>841</v>
      </c>
      <c r="L1020">
        <v>7817.76</v>
      </c>
      <c r="M1020" t="s">
        <v>51</v>
      </c>
      <c r="N1020" t="s">
        <v>52</v>
      </c>
      <c r="O1020" t="str">
        <f t="shared" si="30"/>
        <v>setembro</v>
      </c>
      <c r="P1020">
        <f>VLOOKUP(O1020,Auxiliar!A:B,2,FALSE)</f>
        <v>9</v>
      </c>
      <c r="Q1020">
        <f t="shared" si="31"/>
        <v>2024</v>
      </c>
    </row>
    <row r="1021" spans="1:17" x14ac:dyDescent="0.3">
      <c r="A1021" t="s">
        <v>844</v>
      </c>
      <c r="B1021" t="s">
        <v>223</v>
      </c>
      <c r="C1021" s="3">
        <v>39034569772</v>
      </c>
      <c r="D1021" t="str">
        <f>VLOOKUP(C1021,Planilha4!$B$1:$C$147,2,0)</f>
        <v>Veronil De Barros Mendonca</v>
      </c>
      <c r="E1021" t="s">
        <v>808</v>
      </c>
      <c r="F1021" t="s">
        <v>845</v>
      </c>
      <c r="G1021" t="s">
        <v>12</v>
      </c>
      <c r="H1021" t="s">
        <v>13</v>
      </c>
      <c r="I1021" t="s">
        <v>840</v>
      </c>
      <c r="J1021" t="s">
        <v>840</v>
      </c>
      <c r="K1021" t="s">
        <v>841</v>
      </c>
      <c r="L1021">
        <v>7817.76</v>
      </c>
      <c r="M1021" t="s">
        <v>51</v>
      </c>
      <c r="N1021" t="s">
        <v>52</v>
      </c>
      <c r="O1021" t="str">
        <f t="shared" si="30"/>
        <v>setembro</v>
      </c>
      <c r="P1021">
        <f>VLOOKUP(O1021,Auxiliar!A:B,2,FALSE)</f>
        <v>9</v>
      </c>
      <c r="Q1021">
        <f t="shared" si="31"/>
        <v>2024</v>
      </c>
    </row>
    <row r="1022" spans="1:17" x14ac:dyDescent="0.3">
      <c r="A1022" t="s">
        <v>908</v>
      </c>
      <c r="B1022" t="s">
        <v>223</v>
      </c>
      <c r="C1022" s="3">
        <v>39034569772</v>
      </c>
      <c r="D1022" t="str">
        <f>VLOOKUP(C1022,Planilha4!$B$1:$C$147,2,0)</f>
        <v>Veronil De Barros Mendonca</v>
      </c>
      <c r="E1022" t="s">
        <v>909</v>
      </c>
      <c r="F1022" t="s">
        <v>740</v>
      </c>
      <c r="G1022" t="s">
        <v>12</v>
      </c>
      <c r="H1022" t="s">
        <v>13</v>
      </c>
      <c r="I1022" t="s">
        <v>910</v>
      </c>
      <c r="J1022" t="s">
        <v>905</v>
      </c>
      <c r="K1022" t="s">
        <v>911</v>
      </c>
      <c r="L1022">
        <v>3840</v>
      </c>
      <c r="M1022" t="s">
        <v>912</v>
      </c>
      <c r="N1022" t="s">
        <v>913</v>
      </c>
      <c r="O1022" t="str">
        <f t="shared" si="30"/>
        <v>outubro</v>
      </c>
      <c r="P1022">
        <f>VLOOKUP(O1022,Auxiliar!A:B,2,FALSE)</f>
        <v>10</v>
      </c>
      <c r="Q1022">
        <f t="shared" si="31"/>
        <v>2024</v>
      </c>
    </row>
    <row r="1023" spans="1:17" x14ac:dyDescent="0.3">
      <c r="A1023" t="s">
        <v>908</v>
      </c>
      <c r="B1023" t="s">
        <v>223</v>
      </c>
      <c r="C1023" s="3">
        <v>39034569772</v>
      </c>
      <c r="D1023" t="str">
        <f>VLOOKUP(C1023,Planilha4!$B$1:$C$147,2,0)</f>
        <v>Veronil De Barros Mendonca</v>
      </c>
      <c r="E1023" t="s">
        <v>909</v>
      </c>
      <c r="F1023" t="s">
        <v>740</v>
      </c>
      <c r="G1023" t="s">
        <v>12</v>
      </c>
      <c r="H1023" t="s">
        <v>13</v>
      </c>
      <c r="I1023" t="s">
        <v>23</v>
      </c>
      <c r="J1023" t="s">
        <v>24</v>
      </c>
      <c r="K1023" t="s">
        <v>23</v>
      </c>
      <c r="L1023">
        <v>3840</v>
      </c>
      <c r="M1023" t="s">
        <v>912</v>
      </c>
      <c r="N1023" t="s">
        <v>913</v>
      </c>
      <c r="O1023" t="str">
        <f t="shared" si="30"/>
        <v>outubro</v>
      </c>
      <c r="P1023">
        <f>VLOOKUP(O1023,Auxiliar!A:B,2,FALSE)</f>
        <v>10</v>
      </c>
      <c r="Q1023">
        <f t="shared" si="31"/>
        <v>2024</v>
      </c>
    </row>
    <row r="1024" spans="1:17" x14ac:dyDescent="0.3">
      <c r="A1024" t="s">
        <v>1108</v>
      </c>
      <c r="B1024" t="s">
        <v>223</v>
      </c>
      <c r="C1024" s="3">
        <v>39034569772</v>
      </c>
      <c r="D1024" t="str">
        <f>VLOOKUP(C1024,Planilha4!$B$1:$C$147,2,0)</f>
        <v>Veronil De Barros Mendonca</v>
      </c>
      <c r="E1024" t="s">
        <v>1109</v>
      </c>
      <c r="F1024" t="s">
        <v>427</v>
      </c>
      <c r="G1024" t="s">
        <v>12</v>
      </c>
      <c r="H1024" t="s">
        <v>13</v>
      </c>
      <c r="I1024" t="s">
        <v>1096</v>
      </c>
      <c r="J1024" t="s">
        <v>1096</v>
      </c>
      <c r="K1024" t="s">
        <v>1110</v>
      </c>
      <c r="L1024">
        <v>3300</v>
      </c>
      <c r="M1024" t="s">
        <v>1111</v>
      </c>
      <c r="N1024" t="s">
        <v>1112</v>
      </c>
      <c r="O1024" t="str">
        <f t="shared" si="30"/>
        <v>setembro</v>
      </c>
      <c r="P1024">
        <f>VLOOKUP(O1024,Auxiliar!A:B,2,FALSE)</f>
        <v>9</v>
      </c>
      <c r="Q1024">
        <f t="shared" si="31"/>
        <v>2024</v>
      </c>
    </row>
    <row r="1025" spans="1:17" x14ac:dyDescent="0.3">
      <c r="A1025" t="s">
        <v>1132</v>
      </c>
      <c r="B1025" t="s">
        <v>223</v>
      </c>
      <c r="C1025" s="3">
        <v>39034569772</v>
      </c>
      <c r="D1025" t="str">
        <f>VLOOKUP(C1025,Planilha4!$B$1:$C$147,2,0)</f>
        <v>Veronil De Barros Mendonca</v>
      </c>
      <c r="E1025" t="s">
        <v>432</v>
      </c>
      <c r="F1025" t="s">
        <v>1133</v>
      </c>
      <c r="G1025" t="s">
        <v>85</v>
      </c>
      <c r="H1025" t="s">
        <v>13</v>
      </c>
      <c r="I1025" t="s">
        <v>1120</v>
      </c>
      <c r="J1025" t="s">
        <v>1120</v>
      </c>
      <c r="K1025" t="s">
        <v>1134</v>
      </c>
      <c r="L1025">
        <v>2000</v>
      </c>
      <c r="M1025" t="s">
        <v>1135</v>
      </c>
      <c r="N1025" t="s">
        <v>1136</v>
      </c>
      <c r="O1025" t="str">
        <f t="shared" ref="O1025:O1088" si="32">TEXT(J1025,"mmmm")</f>
        <v>dezembro</v>
      </c>
      <c r="P1025">
        <f>VLOOKUP(O1025,Auxiliar!A:B,2,FALSE)</f>
        <v>12</v>
      </c>
      <c r="Q1025">
        <f t="shared" si="31"/>
        <v>2024</v>
      </c>
    </row>
    <row r="1026" spans="1:17" x14ac:dyDescent="0.3">
      <c r="A1026" t="s">
        <v>1132</v>
      </c>
      <c r="B1026" t="s">
        <v>223</v>
      </c>
      <c r="C1026" s="3">
        <v>39034569772</v>
      </c>
      <c r="D1026" t="str">
        <f>VLOOKUP(C1026,Planilha4!$B$1:$C$147,2,0)</f>
        <v>Veronil De Barros Mendonca</v>
      </c>
      <c r="E1026" t="s">
        <v>432</v>
      </c>
      <c r="F1026" t="s">
        <v>1133</v>
      </c>
      <c r="G1026" t="s">
        <v>85</v>
      </c>
      <c r="H1026" t="s">
        <v>13</v>
      </c>
      <c r="I1026" t="s">
        <v>1152</v>
      </c>
      <c r="J1026" t="s">
        <v>1152</v>
      </c>
      <c r="K1026" t="s">
        <v>1140</v>
      </c>
      <c r="L1026">
        <v>1000</v>
      </c>
      <c r="M1026" t="s">
        <v>1135</v>
      </c>
      <c r="N1026" t="s">
        <v>1136</v>
      </c>
      <c r="O1026" t="str">
        <f t="shared" si="32"/>
        <v>dezembro</v>
      </c>
      <c r="P1026">
        <f>VLOOKUP(O1026,Auxiliar!A:B,2,FALSE)</f>
        <v>12</v>
      </c>
      <c r="Q1026">
        <f t="shared" si="31"/>
        <v>2024</v>
      </c>
    </row>
    <row r="1027" spans="1:17" x14ac:dyDescent="0.3">
      <c r="A1027" t="s">
        <v>1268</v>
      </c>
      <c r="B1027" t="s">
        <v>223</v>
      </c>
      <c r="C1027" s="3">
        <v>39034569772</v>
      </c>
      <c r="D1027" t="str">
        <f>VLOOKUP(C1027,Planilha4!$B$1:$C$147,2,0)</f>
        <v>Veronil De Barros Mendonca</v>
      </c>
      <c r="E1027" t="s">
        <v>1269</v>
      </c>
      <c r="F1027" t="s">
        <v>1033</v>
      </c>
      <c r="G1027" t="s">
        <v>12</v>
      </c>
      <c r="H1027" t="s">
        <v>13</v>
      </c>
      <c r="I1027" t="s">
        <v>1259</v>
      </c>
      <c r="J1027" t="s">
        <v>1266</v>
      </c>
      <c r="K1027" t="s">
        <v>1260</v>
      </c>
      <c r="L1027">
        <v>3000</v>
      </c>
      <c r="M1027" t="s">
        <v>1270</v>
      </c>
      <c r="N1027" t="s">
        <v>1271</v>
      </c>
      <c r="O1027" t="str">
        <f t="shared" si="32"/>
        <v>janeiro</v>
      </c>
      <c r="P1027">
        <f>VLOOKUP(O1027,Auxiliar!A:B,2,FALSE)</f>
        <v>1</v>
      </c>
      <c r="Q1027">
        <f t="shared" ref="Q1027:Q1090" si="33">YEAR(J1027)</f>
        <v>2025</v>
      </c>
    </row>
    <row r="1028" spans="1:17" x14ac:dyDescent="0.3">
      <c r="A1028" t="s">
        <v>1386</v>
      </c>
      <c r="B1028" t="s">
        <v>223</v>
      </c>
      <c r="C1028" s="3">
        <v>39034569772</v>
      </c>
      <c r="D1028" t="str">
        <f>VLOOKUP(C1028,Planilha4!$B$1:$C$147,2,0)</f>
        <v>Veronil De Barros Mendonca</v>
      </c>
      <c r="E1028" t="s">
        <v>1387</v>
      </c>
      <c r="F1028" t="s">
        <v>535</v>
      </c>
      <c r="G1028" t="s">
        <v>12</v>
      </c>
      <c r="H1028" t="s">
        <v>13</v>
      </c>
      <c r="I1028" t="s">
        <v>1388</v>
      </c>
      <c r="J1028" t="s">
        <v>1380</v>
      </c>
      <c r="K1028" t="s">
        <v>1383</v>
      </c>
      <c r="L1028">
        <v>6250</v>
      </c>
      <c r="M1028" t="s">
        <v>1389</v>
      </c>
      <c r="N1028" t="s">
        <v>1390</v>
      </c>
      <c r="O1028" t="str">
        <f t="shared" si="32"/>
        <v>agosto</v>
      </c>
      <c r="P1028">
        <f>VLOOKUP(O1028,Auxiliar!A:B,2,FALSE)</f>
        <v>8</v>
      </c>
      <c r="Q1028">
        <f t="shared" si="33"/>
        <v>2024</v>
      </c>
    </row>
    <row r="1029" spans="1:17" x14ac:dyDescent="0.3">
      <c r="A1029" t="s">
        <v>204</v>
      </c>
      <c r="B1029" t="s">
        <v>205</v>
      </c>
      <c r="C1029" s="3">
        <v>39132838700</v>
      </c>
      <c r="D1029" t="str">
        <f>VLOOKUP(C1029,Planilha4!$B$1:$C$147,2,0)</f>
        <v>Amauri Machado</v>
      </c>
      <c r="E1029" t="s">
        <v>206</v>
      </c>
      <c r="F1029" t="s">
        <v>144</v>
      </c>
      <c r="G1029" t="s">
        <v>12</v>
      </c>
      <c r="H1029" t="s">
        <v>13</v>
      </c>
      <c r="I1029" t="s">
        <v>56</v>
      </c>
      <c r="J1029" t="s">
        <v>56</v>
      </c>
      <c r="K1029" t="s">
        <v>77</v>
      </c>
      <c r="L1029">
        <v>5986.87</v>
      </c>
      <c r="M1029" t="s">
        <v>51</v>
      </c>
      <c r="N1029" t="s">
        <v>52</v>
      </c>
      <c r="O1029" t="str">
        <f t="shared" si="32"/>
        <v>novembro</v>
      </c>
      <c r="P1029">
        <f>VLOOKUP(O1029,Auxiliar!A:B,2,FALSE)</f>
        <v>11</v>
      </c>
      <c r="Q1029">
        <f t="shared" si="33"/>
        <v>2024</v>
      </c>
    </row>
    <row r="1030" spans="1:17" x14ac:dyDescent="0.3">
      <c r="A1030" t="s">
        <v>1429</v>
      </c>
      <c r="B1030" t="s">
        <v>205</v>
      </c>
      <c r="C1030" s="3">
        <v>39132838700</v>
      </c>
      <c r="D1030" t="str">
        <f>VLOOKUP(C1030,Planilha4!$B$1:$C$147,2,0)</f>
        <v>Amauri Machado</v>
      </c>
      <c r="E1030" t="s">
        <v>1430</v>
      </c>
      <c r="F1030" t="s">
        <v>587</v>
      </c>
      <c r="G1030" t="s">
        <v>12</v>
      </c>
      <c r="H1030" t="s">
        <v>13</v>
      </c>
      <c r="I1030" t="s">
        <v>1296</v>
      </c>
      <c r="J1030" t="s">
        <v>1292</v>
      </c>
      <c r="K1030" t="s">
        <v>1296</v>
      </c>
      <c r="L1030">
        <v>3350</v>
      </c>
      <c r="M1030" t="s">
        <v>1431</v>
      </c>
      <c r="N1030" t="s">
        <v>1432</v>
      </c>
      <c r="O1030" t="str">
        <f t="shared" si="32"/>
        <v>fevereiro</v>
      </c>
      <c r="P1030">
        <f>VLOOKUP(O1030,Auxiliar!A:B,2,FALSE)</f>
        <v>2</v>
      </c>
      <c r="Q1030">
        <f t="shared" si="33"/>
        <v>2025</v>
      </c>
    </row>
    <row r="1031" spans="1:17" x14ac:dyDescent="0.3">
      <c r="A1031" t="s">
        <v>129</v>
      </c>
      <c r="B1031" t="s">
        <v>130</v>
      </c>
      <c r="C1031" s="3">
        <v>41095820672</v>
      </c>
      <c r="D1031" t="str">
        <f>VLOOKUP(C1031,Planilha4!$B$1:$C$147,2,0)</f>
        <v>Ana Lucia Coelho Correa E Castro</v>
      </c>
      <c r="E1031" t="s">
        <v>131</v>
      </c>
      <c r="F1031" t="s">
        <v>132</v>
      </c>
      <c r="G1031" t="s">
        <v>85</v>
      </c>
      <c r="H1031" t="s">
        <v>13</v>
      </c>
      <c r="I1031" t="s">
        <v>133</v>
      </c>
      <c r="J1031" t="s">
        <v>134</v>
      </c>
      <c r="K1031" t="s">
        <v>133</v>
      </c>
      <c r="L1031">
        <v>4600</v>
      </c>
      <c r="M1031" t="s">
        <v>135</v>
      </c>
      <c r="N1031" t="s">
        <v>136</v>
      </c>
      <c r="O1031" t="str">
        <f t="shared" si="32"/>
        <v>abril</v>
      </c>
      <c r="P1031">
        <f>VLOOKUP(O1031,Auxiliar!A:B,2,FALSE)</f>
        <v>4</v>
      </c>
      <c r="Q1031">
        <f t="shared" si="33"/>
        <v>2024</v>
      </c>
    </row>
    <row r="1032" spans="1:17" x14ac:dyDescent="0.3">
      <c r="A1032" t="s">
        <v>397</v>
      </c>
      <c r="B1032" t="s">
        <v>130</v>
      </c>
      <c r="C1032" s="3">
        <v>41095820672</v>
      </c>
      <c r="D1032" t="str">
        <f>VLOOKUP(C1032,Planilha4!$B$1:$C$147,2,0)</f>
        <v>Ana Lucia Coelho Correa E Castro</v>
      </c>
      <c r="E1032" t="s">
        <v>399</v>
      </c>
      <c r="F1032" t="s">
        <v>400</v>
      </c>
      <c r="G1032" t="s">
        <v>12</v>
      </c>
      <c r="H1032" t="s">
        <v>13</v>
      </c>
      <c r="I1032" t="s">
        <v>62</v>
      </c>
      <c r="J1032" t="s">
        <v>63</v>
      </c>
      <c r="K1032" t="s">
        <v>64</v>
      </c>
      <c r="L1032">
        <v>4100</v>
      </c>
      <c r="M1032" t="s">
        <v>401</v>
      </c>
      <c r="N1032" t="s">
        <v>402</v>
      </c>
      <c r="O1032" t="str">
        <f t="shared" si="32"/>
        <v>novembro</v>
      </c>
      <c r="P1032">
        <f>VLOOKUP(O1032,Auxiliar!A:B,2,FALSE)</f>
        <v>11</v>
      </c>
      <c r="Q1032">
        <f t="shared" si="33"/>
        <v>2024</v>
      </c>
    </row>
    <row r="1033" spans="1:17" x14ac:dyDescent="0.3">
      <c r="A1033" t="s">
        <v>403</v>
      </c>
      <c r="B1033" t="s">
        <v>130</v>
      </c>
      <c r="C1033" s="3">
        <v>41095820672</v>
      </c>
      <c r="D1033" t="str">
        <f>VLOOKUP(C1033,Planilha4!$B$1:$C$147,2,0)</f>
        <v>Ana Lucia Coelho Correa E Castro</v>
      </c>
      <c r="E1033" t="s">
        <v>404</v>
      </c>
      <c r="F1033" t="s">
        <v>391</v>
      </c>
      <c r="G1033" t="s">
        <v>12</v>
      </c>
      <c r="H1033" t="s">
        <v>13</v>
      </c>
      <c r="I1033" t="s">
        <v>395</v>
      </c>
      <c r="J1033" t="s">
        <v>405</v>
      </c>
      <c r="K1033" t="s">
        <v>395</v>
      </c>
      <c r="L1033">
        <v>4200</v>
      </c>
      <c r="M1033" t="s">
        <v>406</v>
      </c>
      <c r="N1033" t="s">
        <v>407</v>
      </c>
      <c r="O1033" t="str">
        <f t="shared" si="32"/>
        <v>junho</v>
      </c>
      <c r="P1033">
        <f>VLOOKUP(O1033,Auxiliar!A:B,2,FALSE)</f>
        <v>6</v>
      </c>
      <c r="Q1033">
        <f t="shared" si="33"/>
        <v>2024</v>
      </c>
    </row>
    <row r="1034" spans="1:17" x14ac:dyDescent="0.3">
      <c r="A1034" t="s">
        <v>486</v>
      </c>
      <c r="B1034" t="s">
        <v>130</v>
      </c>
      <c r="C1034" s="3">
        <v>41095820672</v>
      </c>
      <c r="D1034" t="str">
        <f>VLOOKUP(C1034,Planilha4!$B$1:$C$147,2,0)</f>
        <v>Ana Lucia Coelho Correa E Castro</v>
      </c>
      <c r="E1034" t="s">
        <v>487</v>
      </c>
      <c r="F1034" t="s">
        <v>150</v>
      </c>
      <c r="G1034" t="s">
        <v>12</v>
      </c>
      <c r="H1034" t="s">
        <v>13</v>
      </c>
      <c r="I1034" t="s">
        <v>488</v>
      </c>
      <c r="J1034" t="s">
        <v>489</v>
      </c>
      <c r="K1034" t="s">
        <v>488</v>
      </c>
      <c r="L1034">
        <v>3700</v>
      </c>
      <c r="M1034" t="s">
        <v>490</v>
      </c>
      <c r="N1034" t="s">
        <v>491</v>
      </c>
      <c r="O1034" t="str">
        <f t="shared" si="32"/>
        <v>junho</v>
      </c>
      <c r="P1034">
        <f>VLOOKUP(O1034,Auxiliar!A:B,2,FALSE)</f>
        <v>6</v>
      </c>
      <c r="Q1034">
        <f t="shared" si="33"/>
        <v>2024</v>
      </c>
    </row>
    <row r="1035" spans="1:17" x14ac:dyDescent="0.3">
      <c r="A1035" t="s">
        <v>546</v>
      </c>
      <c r="B1035" t="s">
        <v>130</v>
      </c>
      <c r="C1035" s="3">
        <v>41095820672</v>
      </c>
      <c r="D1035" t="str">
        <f>VLOOKUP(C1035,Planilha4!$B$1:$C$147,2,0)</f>
        <v>Ana Lucia Coelho Correa E Castro</v>
      </c>
      <c r="E1035" t="s">
        <v>547</v>
      </c>
      <c r="F1035" t="s">
        <v>548</v>
      </c>
      <c r="G1035" t="s">
        <v>12</v>
      </c>
      <c r="H1035" t="s">
        <v>13</v>
      </c>
      <c r="I1035" t="s">
        <v>536</v>
      </c>
      <c r="J1035" t="s">
        <v>527</v>
      </c>
      <c r="K1035" t="s">
        <v>528</v>
      </c>
      <c r="L1035">
        <v>2988.89</v>
      </c>
      <c r="M1035" t="s">
        <v>549</v>
      </c>
      <c r="N1035" t="s">
        <v>550</v>
      </c>
      <c r="O1035" t="str">
        <f t="shared" si="32"/>
        <v>julho</v>
      </c>
      <c r="P1035">
        <f>VLOOKUP(O1035,Auxiliar!A:B,2,FALSE)</f>
        <v>7</v>
      </c>
      <c r="Q1035">
        <f t="shared" si="33"/>
        <v>2024</v>
      </c>
    </row>
    <row r="1036" spans="1:17" x14ac:dyDescent="0.3">
      <c r="A1036" t="s">
        <v>546</v>
      </c>
      <c r="B1036" t="s">
        <v>130</v>
      </c>
      <c r="C1036" s="3">
        <v>41095820672</v>
      </c>
      <c r="D1036" t="str">
        <f>VLOOKUP(C1036,Planilha4!$B$1:$C$147,2,0)</f>
        <v>Ana Lucia Coelho Correa E Castro</v>
      </c>
      <c r="E1036" t="s">
        <v>547</v>
      </c>
      <c r="F1036" t="s">
        <v>548</v>
      </c>
      <c r="G1036" t="s">
        <v>12</v>
      </c>
      <c r="H1036" t="s">
        <v>13</v>
      </c>
      <c r="I1036" t="s">
        <v>536</v>
      </c>
      <c r="J1036" t="s">
        <v>527</v>
      </c>
      <c r="K1036" t="s">
        <v>528</v>
      </c>
      <c r="L1036">
        <v>2988.89</v>
      </c>
      <c r="M1036" t="s">
        <v>549</v>
      </c>
      <c r="N1036" t="s">
        <v>550</v>
      </c>
      <c r="O1036" t="str">
        <f t="shared" si="32"/>
        <v>julho</v>
      </c>
      <c r="P1036">
        <f>VLOOKUP(O1036,Auxiliar!A:B,2,FALSE)</f>
        <v>7</v>
      </c>
      <c r="Q1036">
        <f t="shared" si="33"/>
        <v>2024</v>
      </c>
    </row>
    <row r="1037" spans="1:17" x14ac:dyDescent="0.3">
      <c r="A1037" t="s">
        <v>635</v>
      </c>
      <c r="B1037" t="s">
        <v>130</v>
      </c>
      <c r="C1037" s="3">
        <v>41095820672</v>
      </c>
      <c r="D1037" t="str">
        <f>VLOOKUP(C1037,Planilha4!$B$1:$C$147,2,0)</f>
        <v>Ana Lucia Coelho Correa E Castro</v>
      </c>
      <c r="E1037" t="s">
        <v>636</v>
      </c>
      <c r="F1037" t="s">
        <v>637</v>
      </c>
      <c r="G1037" t="s">
        <v>12</v>
      </c>
      <c r="H1037" t="s">
        <v>13</v>
      </c>
      <c r="I1037" t="s">
        <v>62</v>
      </c>
      <c r="J1037" t="s">
        <v>123</v>
      </c>
      <c r="K1037" t="s">
        <v>62</v>
      </c>
      <c r="L1037">
        <v>416.66</v>
      </c>
      <c r="M1037" t="s">
        <v>638</v>
      </c>
      <c r="N1037" t="s">
        <v>639</v>
      </c>
      <c r="O1037" t="str">
        <f t="shared" si="32"/>
        <v>novembro</v>
      </c>
      <c r="P1037">
        <f>VLOOKUP(O1037,Auxiliar!A:B,2,FALSE)</f>
        <v>11</v>
      </c>
      <c r="Q1037">
        <f t="shared" si="33"/>
        <v>2024</v>
      </c>
    </row>
    <row r="1038" spans="1:17" x14ac:dyDescent="0.3">
      <c r="A1038" t="s">
        <v>635</v>
      </c>
      <c r="B1038" t="s">
        <v>130</v>
      </c>
      <c r="C1038" s="3">
        <v>41095820672</v>
      </c>
      <c r="D1038" t="str">
        <f>VLOOKUP(C1038,Planilha4!$B$1:$C$147,2,0)</f>
        <v>Ana Lucia Coelho Correa E Castro</v>
      </c>
      <c r="E1038" t="s">
        <v>636</v>
      </c>
      <c r="F1038" t="s">
        <v>637</v>
      </c>
      <c r="G1038" t="s">
        <v>12</v>
      </c>
      <c r="H1038" t="s">
        <v>13</v>
      </c>
      <c r="I1038" t="s">
        <v>62</v>
      </c>
      <c r="J1038" t="s">
        <v>123</v>
      </c>
      <c r="K1038" t="s">
        <v>62</v>
      </c>
      <c r="L1038">
        <v>416.66</v>
      </c>
      <c r="M1038" t="s">
        <v>641</v>
      </c>
      <c r="N1038" t="s">
        <v>642</v>
      </c>
      <c r="O1038" t="str">
        <f t="shared" si="32"/>
        <v>novembro</v>
      </c>
      <c r="P1038">
        <f>VLOOKUP(O1038,Auxiliar!A:B,2,FALSE)</f>
        <v>11</v>
      </c>
      <c r="Q1038">
        <f t="shared" si="33"/>
        <v>2024</v>
      </c>
    </row>
    <row r="1039" spans="1:17" x14ac:dyDescent="0.3">
      <c r="A1039" t="s">
        <v>682</v>
      </c>
      <c r="B1039" t="s">
        <v>130</v>
      </c>
      <c r="C1039" s="3">
        <v>41095820672</v>
      </c>
      <c r="D1039" t="str">
        <f>VLOOKUP(C1039,Planilha4!$B$1:$C$147,2,0)</f>
        <v>Ana Lucia Coelho Correa E Castro</v>
      </c>
      <c r="E1039" t="s">
        <v>683</v>
      </c>
      <c r="F1039" t="s">
        <v>494</v>
      </c>
      <c r="G1039" t="s">
        <v>12</v>
      </c>
      <c r="H1039" t="s">
        <v>13</v>
      </c>
      <c r="I1039" t="s">
        <v>672</v>
      </c>
      <c r="J1039" t="s">
        <v>672</v>
      </c>
      <c r="K1039" t="s">
        <v>673</v>
      </c>
      <c r="L1039">
        <v>6500</v>
      </c>
      <c r="M1039" t="s">
        <v>684</v>
      </c>
      <c r="N1039" t="s">
        <v>685</v>
      </c>
      <c r="O1039" t="str">
        <f t="shared" si="32"/>
        <v>julho</v>
      </c>
      <c r="P1039">
        <f>VLOOKUP(O1039,Auxiliar!A:B,2,FALSE)</f>
        <v>7</v>
      </c>
      <c r="Q1039">
        <f t="shared" si="33"/>
        <v>2024</v>
      </c>
    </row>
    <row r="1040" spans="1:17" x14ac:dyDescent="0.3">
      <c r="A1040" t="s">
        <v>898</v>
      </c>
      <c r="B1040" t="s">
        <v>130</v>
      </c>
      <c r="C1040" s="3">
        <v>41095820672</v>
      </c>
      <c r="D1040" t="str">
        <f>VLOOKUP(C1040,Planilha4!$B$1:$C$147,2,0)</f>
        <v>Ana Lucia Coelho Correa E Castro</v>
      </c>
      <c r="E1040" t="s">
        <v>899</v>
      </c>
      <c r="F1040" t="s">
        <v>900</v>
      </c>
      <c r="G1040" t="s">
        <v>12</v>
      </c>
      <c r="H1040" t="s">
        <v>13</v>
      </c>
      <c r="I1040" t="s">
        <v>901</v>
      </c>
      <c r="J1040" t="s">
        <v>901</v>
      </c>
      <c r="K1040" t="s">
        <v>902</v>
      </c>
      <c r="L1040">
        <v>7543.43</v>
      </c>
      <c r="M1040" t="s">
        <v>51</v>
      </c>
      <c r="N1040" t="s">
        <v>52</v>
      </c>
      <c r="O1040" t="str">
        <f t="shared" si="32"/>
        <v>outubro</v>
      </c>
      <c r="P1040">
        <f>VLOOKUP(O1040,Auxiliar!A:B,2,FALSE)</f>
        <v>10</v>
      </c>
      <c r="Q1040">
        <f t="shared" si="33"/>
        <v>2024</v>
      </c>
    </row>
    <row r="1041" spans="1:17" x14ac:dyDescent="0.3">
      <c r="A1041" t="s">
        <v>635</v>
      </c>
      <c r="B1041" t="s">
        <v>130</v>
      </c>
      <c r="C1041" s="3">
        <v>41095820672</v>
      </c>
      <c r="D1041" t="str">
        <f>VLOOKUP(C1041,Planilha4!$B$1:$C$147,2,0)</f>
        <v>Ana Lucia Coelho Correa E Castro</v>
      </c>
      <c r="E1041" t="s">
        <v>636</v>
      </c>
      <c r="F1041" t="s">
        <v>637</v>
      </c>
      <c r="G1041" t="s">
        <v>12</v>
      </c>
      <c r="H1041" t="s">
        <v>13</v>
      </c>
      <c r="I1041" t="s">
        <v>62</v>
      </c>
      <c r="J1041" t="s">
        <v>123</v>
      </c>
      <c r="K1041" t="s">
        <v>62</v>
      </c>
      <c r="L1041">
        <v>416.66</v>
      </c>
      <c r="M1041" t="s">
        <v>643</v>
      </c>
      <c r="N1041" t="s">
        <v>644</v>
      </c>
      <c r="O1041" t="str">
        <f t="shared" si="32"/>
        <v>novembro</v>
      </c>
      <c r="P1041">
        <f>VLOOKUP(O1041,Auxiliar!A:B,2,FALSE)</f>
        <v>11</v>
      </c>
      <c r="Q1041">
        <f t="shared" si="33"/>
        <v>2024</v>
      </c>
    </row>
    <row r="1042" spans="1:17" x14ac:dyDescent="0.3">
      <c r="A1042" t="s">
        <v>635</v>
      </c>
      <c r="B1042" t="s">
        <v>130</v>
      </c>
      <c r="C1042" s="3">
        <v>41095820672</v>
      </c>
      <c r="D1042" t="str">
        <f>VLOOKUP(C1042,Planilha4!$B$1:$C$147,2,0)</f>
        <v>Ana Lucia Coelho Correa E Castro</v>
      </c>
      <c r="E1042" t="s">
        <v>636</v>
      </c>
      <c r="F1042" t="s">
        <v>637</v>
      </c>
      <c r="G1042" t="s">
        <v>12</v>
      </c>
      <c r="H1042" t="s">
        <v>13</v>
      </c>
      <c r="I1042" t="s">
        <v>982</v>
      </c>
      <c r="J1042" t="s">
        <v>982</v>
      </c>
      <c r="K1042" t="s">
        <v>984</v>
      </c>
      <c r="L1042">
        <v>416.66</v>
      </c>
      <c r="M1042" t="s">
        <v>638</v>
      </c>
      <c r="N1042" t="s">
        <v>639</v>
      </c>
      <c r="O1042" t="str">
        <f t="shared" si="32"/>
        <v>julho</v>
      </c>
      <c r="P1042">
        <f>VLOOKUP(O1042,Auxiliar!A:B,2,FALSE)</f>
        <v>7</v>
      </c>
      <c r="Q1042">
        <f t="shared" si="33"/>
        <v>2024</v>
      </c>
    </row>
    <row r="1043" spans="1:17" x14ac:dyDescent="0.3">
      <c r="A1043" t="s">
        <v>635</v>
      </c>
      <c r="B1043" t="s">
        <v>130</v>
      </c>
      <c r="C1043" s="3">
        <v>41095820672</v>
      </c>
      <c r="D1043" t="str">
        <f>VLOOKUP(C1043,Planilha4!$B$1:$C$147,2,0)</f>
        <v>Ana Lucia Coelho Correa E Castro</v>
      </c>
      <c r="E1043" t="s">
        <v>636</v>
      </c>
      <c r="F1043" t="s">
        <v>637</v>
      </c>
      <c r="G1043" t="s">
        <v>12</v>
      </c>
      <c r="H1043" t="s">
        <v>13</v>
      </c>
      <c r="I1043" t="s">
        <v>982</v>
      </c>
      <c r="J1043" t="s">
        <v>982</v>
      </c>
      <c r="K1043" t="s">
        <v>984</v>
      </c>
      <c r="L1043">
        <v>416.67</v>
      </c>
      <c r="M1043" t="s">
        <v>643</v>
      </c>
      <c r="N1043" t="s">
        <v>644</v>
      </c>
      <c r="O1043" t="str">
        <f t="shared" si="32"/>
        <v>julho</v>
      </c>
      <c r="P1043">
        <f>VLOOKUP(O1043,Auxiliar!A:B,2,FALSE)</f>
        <v>7</v>
      </c>
      <c r="Q1043">
        <f t="shared" si="33"/>
        <v>2024</v>
      </c>
    </row>
    <row r="1044" spans="1:17" x14ac:dyDescent="0.3">
      <c r="A1044" t="s">
        <v>635</v>
      </c>
      <c r="B1044" t="s">
        <v>130</v>
      </c>
      <c r="C1044" s="3">
        <v>41095820672</v>
      </c>
      <c r="D1044" t="str">
        <f>VLOOKUP(C1044,Planilha4!$B$1:$C$147,2,0)</f>
        <v>Ana Lucia Coelho Correa E Castro</v>
      </c>
      <c r="E1044" t="s">
        <v>636</v>
      </c>
      <c r="F1044" t="s">
        <v>637</v>
      </c>
      <c r="G1044" t="s">
        <v>12</v>
      </c>
      <c r="H1044" t="s">
        <v>13</v>
      </c>
      <c r="I1044" t="s">
        <v>982</v>
      </c>
      <c r="J1044" t="s">
        <v>978</v>
      </c>
      <c r="K1044" t="s">
        <v>984</v>
      </c>
      <c r="L1044">
        <v>416.67</v>
      </c>
      <c r="M1044" t="s">
        <v>641</v>
      </c>
      <c r="N1044" t="s">
        <v>642</v>
      </c>
      <c r="O1044" t="str">
        <f t="shared" si="32"/>
        <v>julho</v>
      </c>
      <c r="P1044">
        <f>VLOOKUP(O1044,Auxiliar!A:B,2,FALSE)</f>
        <v>7</v>
      </c>
      <c r="Q1044">
        <f t="shared" si="33"/>
        <v>2024</v>
      </c>
    </row>
    <row r="1045" spans="1:17" x14ac:dyDescent="0.3">
      <c r="A1045" t="s">
        <v>540</v>
      </c>
      <c r="B1045" t="s">
        <v>130</v>
      </c>
      <c r="C1045" s="3">
        <v>41095820672</v>
      </c>
      <c r="D1045" t="str">
        <f>VLOOKUP(C1045,Planilha4!$B$1:$C$147,2,0)</f>
        <v>Ana Lucia Coelho Correa E Castro</v>
      </c>
      <c r="E1045" t="s">
        <v>541</v>
      </c>
      <c r="F1045" t="s">
        <v>542</v>
      </c>
      <c r="G1045" t="s">
        <v>12</v>
      </c>
      <c r="H1045" t="s">
        <v>13</v>
      </c>
      <c r="I1045" t="s">
        <v>527</v>
      </c>
      <c r="J1045" t="s">
        <v>543</v>
      </c>
      <c r="K1045" t="s">
        <v>527</v>
      </c>
      <c r="L1045">
        <v>2910</v>
      </c>
      <c r="M1045" t="s">
        <v>544</v>
      </c>
      <c r="N1045" t="s">
        <v>545</v>
      </c>
      <c r="O1045" t="str">
        <f t="shared" si="32"/>
        <v>julho</v>
      </c>
      <c r="P1045">
        <f>VLOOKUP(O1045,Auxiliar!A:B,2,FALSE)</f>
        <v>7</v>
      </c>
      <c r="Q1045">
        <f t="shared" si="33"/>
        <v>2024</v>
      </c>
    </row>
    <row r="1046" spans="1:17" x14ac:dyDescent="0.3">
      <c r="A1046" t="s">
        <v>540</v>
      </c>
      <c r="B1046" t="s">
        <v>130</v>
      </c>
      <c r="C1046" s="3">
        <v>41095820672</v>
      </c>
      <c r="D1046" t="str">
        <f>VLOOKUP(C1046,Planilha4!$B$1:$C$147,2,0)</f>
        <v>Ana Lucia Coelho Correa E Castro</v>
      </c>
      <c r="E1046" t="s">
        <v>541</v>
      </c>
      <c r="F1046" t="s">
        <v>542</v>
      </c>
      <c r="G1046" t="s">
        <v>12</v>
      </c>
      <c r="H1046" t="s">
        <v>13</v>
      </c>
      <c r="I1046" t="s">
        <v>527</v>
      </c>
      <c r="J1046" t="s">
        <v>543</v>
      </c>
      <c r="K1046" t="s">
        <v>527</v>
      </c>
      <c r="L1046">
        <v>3152.5</v>
      </c>
      <c r="M1046" t="s">
        <v>544</v>
      </c>
      <c r="N1046" t="s">
        <v>545</v>
      </c>
      <c r="O1046" t="str">
        <f t="shared" si="32"/>
        <v>julho</v>
      </c>
      <c r="P1046">
        <f>VLOOKUP(O1046,Auxiliar!A:B,2,FALSE)</f>
        <v>7</v>
      </c>
      <c r="Q1046">
        <f t="shared" si="33"/>
        <v>2024</v>
      </c>
    </row>
    <row r="1047" spans="1:17" x14ac:dyDescent="0.3">
      <c r="A1047" t="s">
        <v>1054</v>
      </c>
      <c r="B1047" t="s">
        <v>130</v>
      </c>
      <c r="C1047" s="3">
        <v>41095820672</v>
      </c>
      <c r="D1047" t="str">
        <f>VLOOKUP(C1047,Planilha4!$B$1:$C$147,2,0)</f>
        <v>Ana Lucia Coelho Correa E Castro</v>
      </c>
      <c r="E1047" t="s">
        <v>1055</v>
      </c>
      <c r="F1047" t="s">
        <v>365</v>
      </c>
      <c r="G1047" t="s">
        <v>12</v>
      </c>
      <c r="H1047" t="s">
        <v>13</v>
      </c>
      <c r="I1047" t="s">
        <v>1045</v>
      </c>
      <c r="J1047" t="s">
        <v>1040</v>
      </c>
      <c r="K1047" t="s">
        <v>1045</v>
      </c>
      <c r="L1047">
        <v>1475</v>
      </c>
      <c r="M1047" t="s">
        <v>1056</v>
      </c>
      <c r="N1047" t="s">
        <v>1057</v>
      </c>
      <c r="O1047" t="str">
        <f t="shared" si="32"/>
        <v>setembro</v>
      </c>
      <c r="P1047">
        <f>VLOOKUP(O1047,Auxiliar!A:B,2,FALSE)</f>
        <v>9</v>
      </c>
      <c r="Q1047">
        <f t="shared" si="33"/>
        <v>2024</v>
      </c>
    </row>
    <row r="1048" spans="1:17" x14ac:dyDescent="0.3">
      <c r="A1048" t="s">
        <v>1299</v>
      </c>
      <c r="B1048" t="s">
        <v>130</v>
      </c>
      <c r="C1048" s="3">
        <v>41095820672</v>
      </c>
      <c r="D1048" t="str">
        <f>VLOOKUP(C1048,Planilha4!$B$1:$C$147,2,0)</f>
        <v>Ana Lucia Coelho Correa E Castro</v>
      </c>
      <c r="E1048" t="s">
        <v>1300</v>
      </c>
      <c r="F1048" t="s">
        <v>370</v>
      </c>
      <c r="G1048" t="s">
        <v>12</v>
      </c>
      <c r="H1048" t="s">
        <v>13</v>
      </c>
      <c r="I1048" t="s">
        <v>1292</v>
      </c>
      <c r="J1048" t="s">
        <v>1260</v>
      </c>
      <c r="K1048" t="s">
        <v>1259</v>
      </c>
      <c r="L1048">
        <v>3000</v>
      </c>
      <c r="M1048" t="s">
        <v>1301</v>
      </c>
      <c r="N1048" t="s">
        <v>1302</v>
      </c>
      <c r="O1048" t="str">
        <f t="shared" si="32"/>
        <v>janeiro</v>
      </c>
      <c r="P1048">
        <f>VLOOKUP(O1048,Auxiliar!A:B,2,FALSE)</f>
        <v>1</v>
      </c>
      <c r="Q1048">
        <f t="shared" si="33"/>
        <v>2025</v>
      </c>
    </row>
    <row r="1049" spans="1:17" x14ac:dyDescent="0.3">
      <c r="A1049" t="s">
        <v>1355</v>
      </c>
      <c r="B1049" t="s">
        <v>130</v>
      </c>
      <c r="C1049" s="3">
        <v>41095820672</v>
      </c>
      <c r="D1049" t="str">
        <f>VLOOKUP(C1049,Planilha4!$B$1:$C$147,2,0)</f>
        <v>Ana Lucia Coelho Correa E Castro</v>
      </c>
      <c r="E1049" t="s">
        <v>1356</v>
      </c>
      <c r="F1049" t="s">
        <v>1357</v>
      </c>
      <c r="G1049" t="s">
        <v>12</v>
      </c>
      <c r="H1049" t="s">
        <v>13</v>
      </c>
      <c r="I1049" t="s">
        <v>1358</v>
      </c>
      <c r="J1049" t="s">
        <v>1335</v>
      </c>
      <c r="K1049" t="s">
        <v>1336</v>
      </c>
      <c r="L1049">
        <v>7000</v>
      </c>
      <c r="M1049" t="s">
        <v>1359</v>
      </c>
      <c r="N1049" t="s">
        <v>1360</v>
      </c>
      <c r="O1049" t="str">
        <f t="shared" si="32"/>
        <v>agosto</v>
      </c>
      <c r="P1049">
        <f>VLOOKUP(O1049,Auxiliar!A:B,2,FALSE)</f>
        <v>8</v>
      </c>
      <c r="Q1049">
        <f t="shared" si="33"/>
        <v>2024</v>
      </c>
    </row>
    <row r="1050" spans="1:17" x14ac:dyDescent="0.3">
      <c r="A1050" t="s">
        <v>1423</v>
      </c>
      <c r="B1050" t="s">
        <v>130</v>
      </c>
      <c r="C1050" s="3">
        <v>41095820672</v>
      </c>
      <c r="D1050" t="str">
        <f>VLOOKUP(C1050,Planilha4!$B$1:$C$147,2,0)</f>
        <v>Ana Lucia Coelho Correa E Castro</v>
      </c>
      <c r="E1050" t="s">
        <v>1424</v>
      </c>
      <c r="F1050" t="s">
        <v>1425</v>
      </c>
      <c r="G1050" t="s">
        <v>12</v>
      </c>
      <c r="H1050" t="s">
        <v>13</v>
      </c>
      <c r="I1050" t="s">
        <v>1426</v>
      </c>
      <c r="J1050" t="s">
        <v>1418</v>
      </c>
      <c r="K1050" t="s">
        <v>1426</v>
      </c>
      <c r="L1050">
        <v>13000</v>
      </c>
      <c r="M1050" t="s">
        <v>1427</v>
      </c>
      <c r="N1050" t="s">
        <v>1428</v>
      </c>
      <c r="O1050" t="str">
        <f t="shared" si="32"/>
        <v>fevereiro</v>
      </c>
      <c r="P1050">
        <f>VLOOKUP(O1050,Auxiliar!A:B,2,FALSE)</f>
        <v>2</v>
      </c>
      <c r="Q1050">
        <f t="shared" si="33"/>
        <v>2025</v>
      </c>
    </row>
    <row r="1051" spans="1:17" x14ac:dyDescent="0.3">
      <c r="A1051" s="1"/>
      <c r="B1051" s="1"/>
      <c r="C1051" s="3"/>
      <c r="E1051" s="1"/>
      <c r="F1051" s="1"/>
      <c r="G1051" s="1"/>
      <c r="H1051" s="1"/>
      <c r="I1051" s="1"/>
      <c r="L1051" s="1"/>
      <c r="M1051" s="1"/>
      <c r="N1051" s="1"/>
    </row>
    <row r="1052" spans="1:17" x14ac:dyDescent="0.3">
      <c r="A1052" s="1"/>
      <c r="B1052" s="1"/>
      <c r="C1052" s="3"/>
      <c r="E1052" s="1"/>
      <c r="F1052" s="1"/>
      <c r="G1052" s="1"/>
      <c r="H1052" s="1"/>
      <c r="I1052" s="1"/>
      <c r="L1052" s="1"/>
      <c r="M1052" s="1"/>
      <c r="N1052" s="1"/>
    </row>
    <row r="1053" spans="1:17" x14ac:dyDescent="0.3">
      <c r="A1053" t="s">
        <v>1480</v>
      </c>
      <c r="B1053" t="s">
        <v>130</v>
      </c>
      <c r="C1053" s="3">
        <v>41095820672</v>
      </c>
      <c r="D1053" t="str">
        <f>VLOOKUP(C1053,Planilha4!$B$1:$C$147,2,0)</f>
        <v>Ana Lucia Coelho Correa E Castro</v>
      </c>
      <c r="E1053" t="s">
        <v>1481</v>
      </c>
      <c r="F1053" t="s">
        <v>246</v>
      </c>
      <c r="G1053" t="s">
        <v>12</v>
      </c>
      <c r="H1053" t="s">
        <v>13</v>
      </c>
      <c r="I1053" t="s">
        <v>1641</v>
      </c>
      <c r="J1053" t="s">
        <v>1642</v>
      </c>
      <c r="K1053" t="s">
        <v>1643</v>
      </c>
      <c r="L1053">
        <v>4560</v>
      </c>
      <c r="M1053" t="s">
        <v>1482</v>
      </c>
      <c r="N1053" t="s">
        <v>1483</v>
      </c>
      <c r="O1053" t="str">
        <f t="shared" si="32"/>
        <v>fevereiro</v>
      </c>
      <c r="P1053">
        <f>VLOOKUP(O1053,Auxiliar!A:B,2,FALSE)</f>
        <v>2</v>
      </c>
      <c r="Q1053">
        <f t="shared" si="33"/>
        <v>2025</v>
      </c>
    </row>
    <row r="1054" spans="1:17" x14ac:dyDescent="0.3">
      <c r="A1054" t="s">
        <v>1748</v>
      </c>
      <c r="B1054" t="s">
        <v>130</v>
      </c>
      <c r="C1054" s="3">
        <v>41095820672</v>
      </c>
      <c r="D1054" t="str">
        <f>VLOOKUP(C1054,Planilha4!$B$1:$C$147,2,0)</f>
        <v>Ana Lucia Coelho Correa E Castro</v>
      </c>
      <c r="E1054" t="s">
        <v>1749</v>
      </c>
      <c r="F1054" t="s">
        <v>1225</v>
      </c>
      <c r="G1054" t="s">
        <v>12</v>
      </c>
      <c r="H1054" t="s">
        <v>13</v>
      </c>
      <c r="I1054" t="s">
        <v>1745</v>
      </c>
      <c r="J1054" t="s">
        <v>1700</v>
      </c>
      <c r="K1054" t="s">
        <v>1745</v>
      </c>
      <c r="L1054">
        <v>4250</v>
      </c>
      <c r="M1054" t="s">
        <v>1750</v>
      </c>
      <c r="N1054" t="s">
        <v>1751</v>
      </c>
      <c r="O1054" t="str">
        <f t="shared" si="32"/>
        <v>março</v>
      </c>
      <c r="P1054">
        <f>VLOOKUP(O1054,Auxiliar!A:B,2,FALSE)</f>
        <v>3</v>
      </c>
      <c r="Q1054">
        <f t="shared" si="33"/>
        <v>2025</v>
      </c>
    </row>
    <row r="1055" spans="1:17" x14ac:dyDescent="0.3">
      <c r="A1055" t="s">
        <v>1777</v>
      </c>
      <c r="B1055" t="s">
        <v>130</v>
      </c>
      <c r="C1055" s="3">
        <v>41095820672</v>
      </c>
      <c r="D1055" t="str">
        <f>VLOOKUP(C1055,Planilha4!$B$1:$C$147,2,0)</f>
        <v>Ana Lucia Coelho Correa E Castro</v>
      </c>
      <c r="E1055" t="s">
        <v>899</v>
      </c>
      <c r="F1055" t="s">
        <v>1778</v>
      </c>
      <c r="G1055" t="s">
        <v>12</v>
      </c>
      <c r="H1055" t="s">
        <v>13</v>
      </c>
      <c r="I1055" t="s">
        <v>1646</v>
      </c>
      <c r="J1055" t="s">
        <v>1646</v>
      </c>
      <c r="K1055" t="s">
        <v>1654</v>
      </c>
      <c r="L1055">
        <v>8843.84</v>
      </c>
      <c r="M1055" t="s">
        <v>51</v>
      </c>
      <c r="N1055" t="s">
        <v>52</v>
      </c>
      <c r="O1055" t="str">
        <f t="shared" si="32"/>
        <v>fevereiro</v>
      </c>
      <c r="P1055">
        <f>VLOOKUP(O1055,Auxiliar!A:B,2,FALSE)</f>
        <v>2</v>
      </c>
      <c r="Q1055">
        <f t="shared" si="33"/>
        <v>2025</v>
      </c>
    </row>
    <row r="1056" spans="1:17" x14ac:dyDescent="0.3">
      <c r="A1056" t="s">
        <v>225</v>
      </c>
      <c r="B1056" t="s">
        <v>226</v>
      </c>
      <c r="C1056" s="3">
        <v>41325249734</v>
      </c>
      <c r="D1056" t="str">
        <f>VLOOKUP(C1056,Planilha4!$B$1:$C$147,2,0)</f>
        <v>Hedi Lamar Mouta Santos</v>
      </c>
      <c r="E1056" t="s">
        <v>227</v>
      </c>
      <c r="F1056" t="s">
        <v>228</v>
      </c>
      <c r="G1056" t="s">
        <v>85</v>
      </c>
      <c r="H1056" t="s">
        <v>13</v>
      </c>
      <c r="I1056" t="s">
        <v>229</v>
      </c>
      <c r="J1056" t="s">
        <v>230</v>
      </c>
      <c r="K1056" t="s">
        <v>231</v>
      </c>
      <c r="L1056">
        <v>11000</v>
      </c>
      <c r="M1056" t="s">
        <v>232</v>
      </c>
      <c r="N1056" t="s">
        <v>233</v>
      </c>
      <c r="O1056" t="str">
        <f t="shared" si="32"/>
        <v>abril</v>
      </c>
      <c r="P1056">
        <f>VLOOKUP(O1056,Auxiliar!A:B,2,FALSE)</f>
        <v>4</v>
      </c>
      <c r="Q1056">
        <f t="shared" si="33"/>
        <v>2024</v>
      </c>
    </row>
    <row r="1057" spans="1:17" x14ac:dyDescent="0.3">
      <c r="A1057" t="s">
        <v>511</v>
      </c>
      <c r="B1057" t="s">
        <v>226</v>
      </c>
      <c r="C1057" s="3">
        <v>41325249734</v>
      </c>
      <c r="D1057" t="str">
        <f>VLOOKUP(C1057,Planilha4!$B$1:$C$147,2,0)</f>
        <v>Hedi Lamar Mouta Santos</v>
      </c>
      <c r="E1057" t="s">
        <v>512</v>
      </c>
      <c r="F1057" t="s">
        <v>513</v>
      </c>
      <c r="G1057" t="s">
        <v>12</v>
      </c>
      <c r="H1057" t="s">
        <v>13</v>
      </c>
      <c r="I1057" t="s">
        <v>514</v>
      </c>
      <c r="J1057" t="s">
        <v>514</v>
      </c>
      <c r="K1057" t="s">
        <v>515</v>
      </c>
      <c r="L1057">
        <v>2581.48</v>
      </c>
      <c r="M1057" t="s">
        <v>516</v>
      </c>
      <c r="N1057" t="s">
        <v>517</v>
      </c>
      <c r="O1057" t="str">
        <f t="shared" si="32"/>
        <v>julho</v>
      </c>
      <c r="P1057">
        <f>VLOOKUP(O1057,Auxiliar!A:B,2,FALSE)</f>
        <v>7</v>
      </c>
      <c r="Q1057">
        <f t="shared" si="33"/>
        <v>2024</v>
      </c>
    </row>
    <row r="1058" spans="1:17" x14ac:dyDescent="0.3">
      <c r="A1058" t="s">
        <v>686</v>
      </c>
      <c r="B1058" t="s">
        <v>226</v>
      </c>
      <c r="C1058" s="3">
        <v>41325249734</v>
      </c>
      <c r="D1058" t="str">
        <f>VLOOKUP(C1058,Planilha4!$B$1:$C$147,2,0)</f>
        <v>Hedi Lamar Mouta Santos</v>
      </c>
      <c r="E1058" t="s">
        <v>687</v>
      </c>
      <c r="F1058" t="s">
        <v>688</v>
      </c>
      <c r="G1058" t="s">
        <v>12</v>
      </c>
      <c r="H1058" t="s">
        <v>13</v>
      </c>
      <c r="I1058" t="s">
        <v>596</v>
      </c>
      <c r="J1058" t="s">
        <v>523</v>
      </c>
      <c r="K1058" t="s">
        <v>522</v>
      </c>
      <c r="L1058">
        <v>3840</v>
      </c>
      <c r="M1058" t="s">
        <v>689</v>
      </c>
      <c r="N1058" t="s">
        <v>690</v>
      </c>
      <c r="O1058" t="str">
        <f t="shared" si="32"/>
        <v>novembro</v>
      </c>
      <c r="P1058">
        <f>VLOOKUP(O1058,Auxiliar!A:B,2,FALSE)</f>
        <v>11</v>
      </c>
      <c r="Q1058">
        <f t="shared" si="33"/>
        <v>2024</v>
      </c>
    </row>
    <row r="1059" spans="1:17" x14ac:dyDescent="0.3">
      <c r="A1059" t="s">
        <v>894</v>
      </c>
      <c r="B1059" t="s">
        <v>226</v>
      </c>
      <c r="C1059" s="3">
        <v>41325249734</v>
      </c>
      <c r="D1059" t="str">
        <f>VLOOKUP(C1059,Planilha4!$B$1:$C$147,2,0)</f>
        <v>Hedi Lamar Mouta Santos</v>
      </c>
      <c r="E1059" t="s">
        <v>432</v>
      </c>
      <c r="F1059" t="s">
        <v>159</v>
      </c>
      <c r="G1059" t="s">
        <v>85</v>
      </c>
      <c r="H1059" t="s">
        <v>13</v>
      </c>
      <c r="I1059" t="s">
        <v>270</v>
      </c>
      <c r="J1059" t="s">
        <v>271</v>
      </c>
      <c r="K1059" t="s">
        <v>270</v>
      </c>
      <c r="L1059">
        <v>3800</v>
      </c>
      <c r="M1059" t="s">
        <v>896</v>
      </c>
      <c r="N1059" t="s">
        <v>897</v>
      </c>
      <c r="O1059" t="str">
        <f t="shared" si="32"/>
        <v>dezembro</v>
      </c>
      <c r="P1059">
        <f>VLOOKUP(O1059,Auxiliar!A:B,2,FALSE)</f>
        <v>12</v>
      </c>
      <c r="Q1059">
        <f t="shared" si="33"/>
        <v>2024</v>
      </c>
    </row>
    <row r="1060" spans="1:17" x14ac:dyDescent="0.3">
      <c r="A1060" t="s">
        <v>188</v>
      </c>
      <c r="B1060" t="s">
        <v>189</v>
      </c>
      <c r="C1060" s="3">
        <v>41438183704</v>
      </c>
      <c r="D1060" t="str">
        <f>VLOOKUP(C1060,Planilha4!$B$1:$C$147,2,0)</f>
        <v>Angela Maria Palmeira Besteiro</v>
      </c>
      <c r="E1060" t="s">
        <v>190</v>
      </c>
      <c r="F1060" t="s">
        <v>191</v>
      </c>
      <c r="G1060" t="s">
        <v>85</v>
      </c>
      <c r="H1060" t="s">
        <v>13</v>
      </c>
      <c r="I1060" t="s">
        <v>172</v>
      </c>
      <c r="J1060" t="s">
        <v>171</v>
      </c>
      <c r="K1060" t="s">
        <v>172</v>
      </c>
      <c r="L1060">
        <v>9100</v>
      </c>
      <c r="M1060" t="s">
        <v>192</v>
      </c>
      <c r="N1060" t="s">
        <v>193</v>
      </c>
      <c r="O1060" t="str">
        <f t="shared" si="32"/>
        <v>abril</v>
      </c>
      <c r="P1060">
        <f>VLOOKUP(O1060,Auxiliar!A:B,2,FALSE)</f>
        <v>4</v>
      </c>
      <c r="Q1060">
        <f t="shared" si="33"/>
        <v>2024</v>
      </c>
    </row>
    <row r="1061" spans="1:17" x14ac:dyDescent="0.3">
      <c r="A1061" t="s">
        <v>1213</v>
      </c>
      <c r="B1061" t="s">
        <v>189</v>
      </c>
      <c r="C1061" s="3">
        <v>41438183704</v>
      </c>
      <c r="D1061" t="str">
        <f>VLOOKUP(C1061,Planilha4!$B$1:$C$147,2,0)</f>
        <v>Angela Maria Palmeira Besteiro</v>
      </c>
      <c r="E1061" t="s">
        <v>1214</v>
      </c>
      <c r="F1061" t="s">
        <v>943</v>
      </c>
      <c r="G1061" t="s">
        <v>12</v>
      </c>
      <c r="H1061" t="s">
        <v>13</v>
      </c>
      <c r="I1061" t="s">
        <v>1205</v>
      </c>
      <c r="J1061" t="s">
        <v>1205</v>
      </c>
      <c r="K1061" t="s">
        <v>1204</v>
      </c>
      <c r="L1061">
        <v>7000</v>
      </c>
      <c r="M1061" t="s">
        <v>1215</v>
      </c>
      <c r="N1061" t="s">
        <v>1216</v>
      </c>
      <c r="O1061" t="str">
        <f t="shared" si="32"/>
        <v>janeiro</v>
      </c>
      <c r="P1061">
        <f>VLOOKUP(O1061,Auxiliar!A:B,2,FALSE)</f>
        <v>1</v>
      </c>
      <c r="Q1061">
        <f t="shared" si="33"/>
        <v>2025</v>
      </c>
    </row>
    <row r="1062" spans="1:17" x14ac:dyDescent="0.3">
      <c r="A1062" t="s">
        <v>790</v>
      </c>
      <c r="B1062" t="s">
        <v>189</v>
      </c>
      <c r="C1062" s="3">
        <v>41438183704</v>
      </c>
      <c r="D1062" t="str">
        <f>VLOOKUP(C1062,Planilha4!$B$1:$C$147,2,0)</f>
        <v>Angela Maria Palmeira Besteiro</v>
      </c>
      <c r="E1062" t="s">
        <v>791</v>
      </c>
      <c r="F1062" t="s">
        <v>776</v>
      </c>
      <c r="G1062" t="s">
        <v>12</v>
      </c>
      <c r="H1062" t="s">
        <v>13</v>
      </c>
      <c r="I1062" t="s">
        <v>792</v>
      </c>
      <c r="J1062" t="s">
        <v>793</v>
      </c>
      <c r="K1062" t="s">
        <v>794</v>
      </c>
      <c r="L1062">
        <v>1500</v>
      </c>
      <c r="M1062" t="s">
        <v>795</v>
      </c>
      <c r="N1062" t="s">
        <v>796</v>
      </c>
      <c r="O1062" t="str">
        <f t="shared" si="32"/>
        <v>setembro</v>
      </c>
      <c r="P1062">
        <f>VLOOKUP(O1062,Auxiliar!A:B,2,FALSE)</f>
        <v>9</v>
      </c>
      <c r="Q1062">
        <f t="shared" si="33"/>
        <v>2024</v>
      </c>
    </row>
    <row r="1063" spans="1:17" x14ac:dyDescent="0.3">
      <c r="A1063" t="s">
        <v>1527</v>
      </c>
      <c r="B1063" t="s">
        <v>189</v>
      </c>
      <c r="C1063" s="3">
        <v>41438183704</v>
      </c>
      <c r="D1063" t="str">
        <f>VLOOKUP(C1063,Planilha4!$B$1:$C$147,2,0)</f>
        <v>Angela Maria Palmeira Besteiro</v>
      </c>
      <c r="E1063" t="s">
        <v>1528</v>
      </c>
      <c r="F1063" t="s">
        <v>257</v>
      </c>
      <c r="G1063" t="s">
        <v>12</v>
      </c>
      <c r="H1063" t="s">
        <v>13</v>
      </c>
      <c r="I1063" t="s">
        <v>1512</v>
      </c>
      <c r="J1063" t="s">
        <v>1513</v>
      </c>
      <c r="K1063" t="s">
        <v>1512</v>
      </c>
      <c r="L1063">
        <v>13800</v>
      </c>
      <c r="M1063" t="s">
        <v>1529</v>
      </c>
      <c r="N1063" t="s">
        <v>1530</v>
      </c>
      <c r="O1063" t="str">
        <f t="shared" si="32"/>
        <v>março</v>
      </c>
      <c r="P1063">
        <f>VLOOKUP(O1063,Auxiliar!A:B,2,FALSE)</f>
        <v>3</v>
      </c>
      <c r="Q1063">
        <f t="shared" si="33"/>
        <v>2025</v>
      </c>
    </row>
    <row r="1064" spans="1:17" x14ac:dyDescent="0.3">
      <c r="A1064" s="1"/>
      <c r="B1064" s="1"/>
      <c r="C1064" s="3"/>
      <c r="E1064" s="1"/>
      <c r="F1064" s="1"/>
      <c r="G1064" s="1"/>
      <c r="H1064" s="1"/>
      <c r="I1064" s="1"/>
      <c r="L1064" s="1"/>
      <c r="M1064" s="1"/>
      <c r="N1064" s="1"/>
    </row>
    <row r="1065" spans="1:17" x14ac:dyDescent="0.3">
      <c r="A1065" t="s">
        <v>1788</v>
      </c>
      <c r="B1065" t="s">
        <v>189</v>
      </c>
      <c r="C1065" s="3">
        <v>41438183704</v>
      </c>
      <c r="D1065" t="str">
        <f>VLOOKUP(C1065,Planilha4!$B$1:$C$147,2,0)</f>
        <v>Angela Maria Palmeira Besteiro</v>
      </c>
      <c r="E1065" t="s">
        <v>1789</v>
      </c>
      <c r="F1065" t="s">
        <v>694</v>
      </c>
      <c r="G1065" t="s">
        <v>12</v>
      </c>
      <c r="H1065" t="s">
        <v>13</v>
      </c>
      <c r="I1065" t="s">
        <v>1500</v>
      </c>
      <c r="J1065" t="s">
        <v>1500</v>
      </c>
      <c r="K1065" t="s">
        <v>1501</v>
      </c>
      <c r="L1065">
        <v>3000</v>
      </c>
      <c r="M1065" t="s">
        <v>1790</v>
      </c>
      <c r="N1065" t="s">
        <v>1791</v>
      </c>
      <c r="O1065" t="str">
        <f t="shared" si="32"/>
        <v>fevereiro</v>
      </c>
      <c r="P1065">
        <f>VLOOKUP(O1065,Auxiliar!A:B,2,FALSE)</f>
        <v>2</v>
      </c>
      <c r="Q1065">
        <f t="shared" si="33"/>
        <v>2025</v>
      </c>
    </row>
    <row r="1066" spans="1:17" x14ac:dyDescent="0.3">
      <c r="A1066" t="s">
        <v>18</v>
      </c>
      <c r="B1066" t="s">
        <v>29</v>
      </c>
      <c r="C1066" s="3">
        <v>42293197700</v>
      </c>
      <c r="D1066" t="str">
        <f>VLOOKUP(C1066,Planilha4!$B$1:$C$147,2,0)</f>
        <v>José Henrique Lisboa Cariello</v>
      </c>
      <c r="E1066" t="s">
        <v>20</v>
      </c>
      <c r="F1066" t="s">
        <v>21</v>
      </c>
      <c r="G1066" t="s">
        <v>22</v>
      </c>
      <c r="H1066" t="s">
        <v>13</v>
      </c>
      <c r="I1066" t="s">
        <v>23</v>
      </c>
      <c r="J1066" t="s">
        <v>24</v>
      </c>
      <c r="K1066" t="s">
        <v>23</v>
      </c>
      <c r="L1066">
        <v>669.9</v>
      </c>
      <c r="M1066" t="s">
        <v>25</v>
      </c>
      <c r="N1066" t="s">
        <v>26</v>
      </c>
      <c r="O1066" t="str">
        <f t="shared" si="32"/>
        <v>outubro</v>
      </c>
      <c r="P1066">
        <f>VLOOKUP(O1066,Auxiliar!A:B,2,FALSE)</f>
        <v>10</v>
      </c>
      <c r="Q1066">
        <f t="shared" si="33"/>
        <v>2024</v>
      </c>
    </row>
    <row r="1067" spans="1:17" x14ac:dyDescent="0.3">
      <c r="A1067" t="s">
        <v>141</v>
      </c>
      <c r="B1067" t="s">
        <v>29</v>
      </c>
      <c r="C1067" s="3">
        <v>42293197700</v>
      </c>
      <c r="D1067" t="str">
        <f>VLOOKUP(C1067,Planilha4!$B$1:$C$147,2,0)</f>
        <v>José Henrique Lisboa Cariello</v>
      </c>
      <c r="E1067" t="s">
        <v>143</v>
      </c>
      <c r="F1067" t="s">
        <v>144</v>
      </c>
      <c r="G1067" t="s">
        <v>145</v>
      </c>
      <c r="H1067" t="s">
        <v>13</v>
      </c>
      <c r="I1067" t="s">
        <v>146</v>
      </c>
      <c r="J1067" t="s">
        <v>93</v>
      </c>
      <c r="K1067" t="s">
        <v>147</v>
      </c>
      <c r="L1067">
        <v>3958.18</v>
      </c>
      <c r="M1067" t="s">
        <v>51</v>
      </c>
      <c r="N1067" t="s">
        <v>128</v>
      </c>
      <c r="O1067" t="str">
        <f t="shared" si="32"/>
        <v>março</v>
      </c>
      <c r="P1067">
        <f>VLOOKUP(O1067,Auxiliar!A:B,2,FALSE)</f>
        <v>3</v>
      </c>
      <c r="Q1067">
        <f t="shared" si="33"/>
        <v>2024</v>
      </c>
    </row>
    <row r="1068" spans="1:17" x14ac:dyDescent="0.3">
      <c r="A1068" s="1"/>
      <c r="B1068" s="1"/>
      <c r="C1068" s="3"/>
      <c r="E1068" s="1"/>
      <c r="F1068" s="1"/>
      <c r="G1068" s="1"/>
      <c r="H1068" s="1"/>
      <c r="I1068" s="1"/>
      <c r="L1068" s="1"/>
      <c r="M1068" s="1"/>
      <c r="N1068" s="1"/>
    </row>
    <row r="1069" spans="1:17" x14ac:dyDescent="0.3">
      <c r="A1069" t="s">
        <v>220</v>
      </c>
      <c r="B1069" t="s">
        <v>29</v>
      </c>
      <c r="C1069" s="3">
        <v>42293197700</v>
      </c>
      <c r="D1069" t="str">
        <f>VLOOKUP(C1069,Planilha4!$B$1:$C$147,2,0)</f>
        <v>José Henrique Lisboa Cariello</v>
      </c>
      <c r="E1069" t="s">
        <v>221</v>
      </c>
      <c r="F1069" t="s">
        <v>55</v>
      </c>
      <c r="G1069" t="s">
        <v>85</v>
      </c>
      <c r="H1069" t="s">
        <v>13</v>
      </c>
      <c r="I1069" t="s">
        <v>222</v>
      </c>
      <c r="J1069" t="s">
        <v>224</v>
      </c>
      <c r="K1069" t="s">
        <v>222</v>
      </c>
      <c r="L1069">
        <v>4847.3</v>
      </c>
      <c r="M1069" t="s">
        <v>51</v>
      </c>
      <c r="N1069" t="s">
        <v>128</v>
      </c>
      <c r="O1069" t="str">
        <f t="shared" si="32"/>
        <v>abril</v>
      </c>
      <c r="P1069">
        <f>VLOOKUP(O1069,Auxiliar!A:B,2,FALSE)</f>
        <v>4</v>
      </c>
      <c r="Q1069">
        <f t="shared" si="33"/>
        <v>2024</v>
      </c>
    </row>
    <row r="1070" spans="1:17" x14ac:dyDescent="0.3">
      <c r="A1070" t="s">
        <v>466</v>
      </c>
      <c r="B1070" t="s">
        <v>29</v>
      </c>
      <c r="C1070" s="3">
        <v>42293197700</v>
      </c>
      <c r="D1070" t="str">
        <f>VLOOKUP(C1070,Planilha4!$B$1:$C$147,2,0)</f>
        <v>José Henrique Lisboa Cariello</v>
      </c>
      <c r="E1070" t="s">
        <v>467</v>
      </c>
      <c r="F1070" t="s">
        <v>468</v>
      </c>
      <c r="G1070" t="s">
        <v>12</v>
      </c>
      <c r="H1070" t="s">
        <v>13</v>
      </c>
      <c r="I1070" t="s">
        <v>445</v>
      </c>
      <c r="J1070" t="s">
        <v>445</v>
      </c>
      <c r="K1070" t="s">
        <v>469</v>
      </c>
      <c r="L1070">
        <v>750</v>
      </c>
      <c r="M1070" t="s">
        <v>470</v>
      </c>
      <c r="N1070" t="s">
        <v>471</v>
      </c>
      <c r="O1070" t="str">
        <f t="shared" si="32"/>
        <v>junho</v>
      </c>
      <c r="P1070">
        <f>VLOOKUP(O1070,Auxiliar!A:B,2,FALSE)</f>
        <v>6</v>
      </c>
      <c r="Q1070">
        <f t="shared" si="33"/>
        <v>2024</v>
      </c>
    </row>
    <row r="1071" spans="1:17" x14ac:dyDescent="0.3">
      <c r="A1071" t="s">
        <v>635</v>
      </c>
      <c r="B1071" t="s">
        <v>29</v>
      </c>
      <c r="C1071" s="3">
        <v>42293197700</v>
      </c>
      <c r="D1071" t="str">
        <f>VLOOKUP(C1071,Planilha4!$B$1:$C$147,2,0)</f>
        <v>José Henrique Lisboa Cariello</v>
      </c>
      <c r="E1071" t="s">
        <v>636</v>
      </c>
      <c r="F1071" t="s">
        <v>637</v>
      </c>
      <c r="G1071" t="s">
        <v>12</v>
      </c>
      <c r="H1071" t="s">
        <v>13</v>
      </c>
      <c r="I1071" t="s">
        <v>62</v>
      </c>
      <c r="J1071" t="s">
        <v>123</v>
      </c>
      <c r="K1071" t="s">
        <v>62</v>
      </c>
      <c r="L1071">
        <v>416.66</v>
      </c>
      <c r="M1071" t="s">
        <v>638</v>
      </c>
      <c r="N1071" t="s">
        <v>639</v>
      </c>
      <c r="O1071" t="str">
        <f t="shared" si="32"/>
        <v>novembro</v>
      </c>
      <c r="P1071">
        <f>VLOOKUP(O1071,Auxiliar!A:B,2,FALSE)</f>
        <v>11</v>
      </c>
      <c r="Q1071">
        <f t="shared" si="33"/>
        <v>2024</v>
      </c>
    </row>
    <row r="1072" spans="1:17" x14ac:dyDescent="0.3">
      <c r="A1072" t="s">
        <v>635</v>
      </c>
      <c r="B1072" t="s">
        <v>29</v>
      </c>
      <c r="C1072" s="3">
        <v>42293197700</v>
      </c>
      <c r="D1072" t="str">
        <f>VLOOKUP(C1072,Planilha4!$B$1:$C$147,2,0)</f>
        <v>José Henrique Lisboa Cariello</v>
      </c>
      <c r="E1072" t="s">
        <v>636</v>
      </c>
      <c r="F1072" t="s">
        <v>637</v>
      </c>
      <c r="G1072" t="s">
        <v>12</v>
      </c>
      <c r="H1072" t="s">
        <v>13</v>
      </c>
      <c r="I1072" t="s">
        <v>62</v>
      </c>
      <c r="J1072" t="s">
        <v>123</v>
      </c>
      <c r="K1072" t="s">
        <v>62</v>
      </c>
      <c r="L1072">
        <v>416.66</v>
      </c>
      <c r="M1072" t="s">
        <v>641</v>
      </c>
      <c r="N1072" t="s">
        <v>642</v>
      </c>
      <c r="O1072" t="str">
        <f t="shared" si="32"/>
        <v>novembro</v>
      </c>
      <c r="P1072">
        <f>VLOOKUP(O1072,Auxiliar!A:B,2,FALSE)</f>
        <v>11</v>
      </c>
      <c r="Q1072">
        <f t="shared" si="33"/>
        <v>2024</v>
      </c>
    </row>
    <row r="1073" spans="1:17" x14ac:dyDescent="0.3">
      <c r="A1073" t="s">
        <v>669</v>
      </c>
      <c r="B1073" t="s">
        <v>29</v>
      </c>
      <c r="C1073" s="3">
        <v>42293197700</v>
      </c>
      <c r="D1073" t="str">
        <f>VLOOKUP(C1073,Planilha4!$B$1:$C$147,2,0)</f>
        <v>José Henrique Lisboa Cariello</v>
      </c>
      <c r="E1073" t="s">
        <v>670</v>
      </c>
      <c r="F1073" t="s">
        <v>671</v>
      </c>
      <c r="G1073" t="s">
        <v>12</v>
      </c>
      <c r="H1073" t="s">
        <v>13</v>
      </c>
      <c r="I1073" t="s">
        <v>672</v>
      </c>
      <c r="J1073" t="s">
        <v>672</v>
      </c>
      <c r="K1073" t="s">
        <v>673</v>
      </c>
      <c r="L1073">
        <v>2600</v>
      </c>
      <c r="M1073" t="s">
        <v>674</v>
      </c>
      <c r="N1073" t="s">
        <v>675</v>
      </c>
      <c r="O1073" t="str">
        <f t="shared" si="32"/>
        <v>julho</v>
      </c>
      <c r="P1073">
        <f>VLOOKUP(O1073,Auxiliar!A:B,2,FALSE)</f>
        <v>7</v>
      </c>
      <c r="Q1073">
        <f t="shared" si="33"/>
        <v>2024</v>
      </c>
    </row>
    <row r="1074" spans="1:17" x14ac:dyDescent="0.3">
      <c r="A1074" t="s">
        <v>677</v>
      </c>
      <c r="B1074" t="s">
        <v>29</v>
      </c>
      <c r="C1074" s="3">
        <v>42293197700</v>
      </c>
      <c r="D1074" t="str">
        <f>VLOOKUP(C1074,Planilha4!$B$1:$C$147,2,0)</f>
        <v>José Henrique Lisboa Cariello</v>
      </c>
      <c r="E1074" t="s">
        <v>678</v>
      </c>
      <c r="F1074" t="s">
        <v>679</v>
      </c>
      <c r="G1074" t="s">
        <v>12</v>
      </c>
      <c r="H1074" t="s">
        <v>13</v>
      </c>
      <c r="I1074" t="s">
        <v>672</v>
      </c>
      <c r="J1074" t="s">
        <v>672</v>
      </c>
      <c r="K1074" t="s">
        <v>673</v>
      </c>
      <c r="L1074">
        <v>2650</v>
      </c>
      <c r="M1074" t="s">
        <v>680</v>
      </c>
      <c r="N1074" t="s">
        <v>681</v>
      </c>
      <c r="O1074" t="str">
        <f t="shared" si="32"/>
        <v>julho</v>
      </c>
      <c r="P1074">
        <f>VLOOKUP(O1074,Auxiliar!A:B,2,FALSE)</f>
        <v>7</v>
      </c>
      <c r="Q1074">
        <f t="shared" si="33"/>
        <v>2024</v>
      </c>
    </row>
    <row r="1075" spans="1:17" x14ac:dyDescent="0.3">
      <c r="A1075" t="s">
        <v>703</v>
      </c>
      <c r="B1075" t="s">
        <v>29</v>
      </c>
      <c r="C1075" s="3">
        <v>42293197700</v>
      </c>
      <c r="D1075" t="str">
        <f>VLOOKUP(C1075,Planilha4!$B$1:$C$147,2,0)</f>
        <v>José Henrique Lisboa Cariello</v>
      </c>
      <c r="E1075" t="s">
        <v>704</v>
      </c>
      <c r="F1075" t="s">
        <v>705</v>
      </c>
      <c r="G1075" t="s">
        <v>12</v>
      </c>
      <c r="H1075" t="s">
        <v>13</v>
      </c>
      <c r="I1075" t="s">
        <v>706</v>
      </c>
      <c r="J1075" t="s">
        <v>672</v>
      </c>
      <c r="K1075" t="s">
        <v>673</v>
      </c>
      <c r="L1075">
        <v>3400</v>
      </c>
      <c r="M1075" t="s">
        <v>707</v>
      </c>
      <c r="N1075" t="s">
        <v>708</v>
      </c>
      <c r="O1075" t="str">
        <f t="shared" si="32"/>
        <v>julho</v>
      </c>
      <c r="P1075">
        <f>VLOOKUP(O1075,Auxiliar!A:B,2,FALSE)</f>
        <v>7</v>
      </c>
      <c r="Q1075">
        <f t="shared" si="33"/>
        <v>2024</v>
      </c>
    </row>
    <row r="1076" spans="1:17" x14ac:dyDescent="0.3">
      <c r="A1076" t="s">
        <v>711</v>
      </c>
      <c r="B1076" t="s">
        <v>29</v>
      </c>
      <c r="C1076" s="3">
        <v>42293197700</v>
      </c>
      <c r="D1076" t="str">
        <f>VLOOKUP(C1076,Planilha4!$B$1:$C$147,2,0)</f>
        <v>José Henrique Lisboa Cariello</v>
      </c>
      <c r="E1076" t="s">
        <v>712</v>
      </c>
      <c r="F1076" t="s">
        <v>713</v>
      </c>
      <c r="G1076" t="s">
        <v>12</v>
      </c>
      <c r="H1076" t="s">
        <v>13</v>
      </c>
      <c r="I1076" t="s">
        <v>395</v>
      </c>
      <c r="J1076" t="s">
        <v>395</v>
      </c>
      <c r="K1076" t="s">
        <v>396</v>
      </c>
      <c r="L1076">
        <v>5292</v>
      </c>
      <c r="M1076" t="s">
        <v>714</v>
      </c>
      <c r="N1076" t="s">
        <v>715</v>
      </c>
      <c r="O1076" t="str">
        <f t="shared" si="32"/>
        <v>junho</v>
      </c>
      <c r="P1076">
        <f>VLOOKUP(O1076,Auxiliar!A:B,2,FALSE)</f>
        <v>6</v>
      </c>
      <c r="Q1076">
        <f t="shared" si="33"/>
        <v>2024</v>
      </c>
    </row>
    <row r="1077" spans="1:17" x14ac:dyDescent="0.3">
      <c r="A1077" t="s">
        <v>733</v>
      </c>
      <c r="B1077" t="s">
        <v>29</v>
      </c>
      <c r="C1077" s="3">
        <v>42293197700</v>
      </c>
      <c r="D1077" t="str">
        <f>VLOOKUP(C1077,Planilha4!$B$1:$C$147,2,0)</f>
        <v>José Henrique Lisboa Cariello</v>
      </c>
      <c r="E1077" t="s">
        <v>687</v>
      </c>
      <c r="F1077" t="s">
        <v>734</v>
      </c>
      <c r="G1077" t="s">
        <v>12</v>
      </c>
      <c r="H1077" t="s">
        <v>13</v>
      </c>
      <c r="I1077" t="s">
        <v>722</v>
      </c>
      <c r="J1077" t="s">
        <v>722</v>
      </c>
      <c r="K1077" t="s">
        <v>735</v>
      </c>
      <c r="L1077">
        <v>1500</v>
      </c>
      <c r="M1077" t="s">
        <v>736</v>
      </c>
      <c r="N1077" t="s">
        <v>737</v>
      </c>
      <c r="O1077" t="str">
        <f t="shared" si="32"/>
        <v>maio</v>
      </c>
      <c r="P1077">
        <f>VLOOKUP(O1077,Auxiliar!A:B,2,FALSE)</f>
        <v>5</v>
      </c>
      <c r="Q1077">
        <f t="shared" si="33"/>
        <v>2024</v>
      </c>
    </row>
    <row r="1078" spans="1:17" x14ac:dyDescent="0.3">
      <c r="A1078" t="s">
        <v>812</v>
      </c>
      <c r="B1078" t="s">
        <v>29</v>
      </c>
      <c r="C1078" s="3">
        <v>42293197700</v>
      </c>
      <c r="D1078" t="str">
        <f>VLOOKUP(C1078,Planilha4!$B$1:$C$147,2,0)</f>
        <v>José Henrique Lisboa Cariello</v>
      </c>
      <c r="E1078" t="s">
        <v>808</v>
      </c>
      <c r="F1078" t="s">
        <v>144</v>
      </c>
      <c r="G1078" t="s">
        <v>12</v>
      </c>
      <c r="H1078" t="s">
        <v>13</v>
      </c>
      <c r="I1078" t="s">
        <v>801</v>
      </c>
      <c r="J1078" t="s">
        <v>801</v>
      </c>
      <c r="K1078" t="s">
        <v>806</v>
      </c>
      <c r="L1078">
        <v>18111.169999999998</v>
      </c>
      <c r="M1078" t="s">
        <v>51</v>
      </c>
      <c r="N1078" t="s">
        <v>52</v>
      </c>
      <c r="O1078" t="str">
        <f t="shared" si="32"/>
        <v>setembro</v>
      </c>
      <c r="P1078">
        <f>VLOOKUP(O1078,Auxiliar!A:B,2,FALSE)</f>
        <v>9</v>
      </c>
      <c r="Q1078">
        <f t="shared" si="33"/>
        <v>2024</v>
      </c>
    </row>
    <row r="1079" spans="1:17" x14ac:dyDescent="0.3">
      <c r="A1079" t="s">
        <v>838</v>
      </c>
      <c r="B1079" t="s">
        <v>29</v>
      </c>
      <c r="C1079" s="3">
        <v>42293197700</v>
      </c>
      <c r="D1079" t="str">
        <f>VLOOKUP(C1079,Planilha4!$B$1:$C$147,2,0)</f>
        <v>José Henrique Lisboa Cariello</v>
      </c>
      <c r="E1079" t="s">
        <v>808</v>
      </c>
      <c r="F1079" t="s">
        <v>839</v>
      </c>
      <c r="G1079" t="s">
        <v>12</v>
      </c>
      <c r="H1079" t="s">
        <v>13</v>
      </c>
      <c r="I1079" t="s">
        <v>840</v>
      </c>
      <c r="J1079" t="s">
        <v>840</v>
      </c>
      <c r="K1079" t="s">
        <v>841</v>
      </c>
      <c r="L1079">
        <v>2443.0500000000002</v>
      </c>
      <c r="M1079" t="s">
        <v>51</v>
      </c>
      <c r="N1079" t="s">
        <v>52</v>
      </c>
      <c r="O1079" t="str">
        <f t="shared" si="32"/>
        <v>setembro</v>
      </c>
      <c r="P1079">
        <f>VLOOKUP(O1079,Auxiliar!A:B,2,FALSE)</f>
        <v>9</v>
      </c>
      <c r="Q1079">
        <f t="shared" si="33"/>
        <v>2024</v>
      </c>
    </row>
    <row r="1080" spans="1:17" x14ac:dyDescent="0.3">
      <c r="A1080" t="s">
        <v>844</v>
      </c>
      <c r="B1080" t="s">
        <v>29</v>
      </c>
      <c r="C1080" s="3">
        <v>42293197700</v>
      </c>
      <c r="D1080" t="str">
        <f>VLOOKUP(C1080,Planilha4!$B$1:$C$147,2,0)</f>
        <v>José Henrique Lisboa Cariello</v>
      </c>
      <c r="E1080" t="s">
        <v>808</v>
      </c>
      <c r="F1080" t="s">
        <v>845</v>
      </c>
      <c r="G1080" t="s">
        <v>12</v>
      </c>
      <c r="H1080" t="s">
        <v>13</v>
      </c>
      <c r="I1080" t="s">
        <v>840</v>
      </c>
      <c r="J1080" t="s">
        <v>840</v>
      </c>
      <c r="K1080" t="s">
        <v>841</v>
      </c>
      <c r="L1080">
        <v>2443.0500000000002</v>
      </c>
      <c r="M1080" t="s">
        <v>51</v>
      </c>
      <c r="N1080" t="s">
        <v>52</v>
      </c>
      <c r="O1080" t="str">
        <f t="shared" si="32"/>
        <v>setembro</v>
      </c>
      <c r="P1080">
        <f>VLOOKUP(O1080,Auxiliar!A:B,2,FALSE)</f>
        <v>9</v>
      </c>
      <c r="Q1080">
        <f t="shared" si="33"/>
        <v>2024</v>
      </c>
    </row>
    <row r="1081" spans="1:17" x14ac:dyDescent="0.3">
      <c r="A1081" t="s">
        <v>864</v>
      </c>
      <c r="B1081" t="s">
        <v>29</v>
      </c>
      <c r="C1081" s="3">
        <v>42293197700</v>
      </c>
      <c r="D1081" t="str">
        <f>VLOOKUP(C1081,Planilha4!$B$1:$C$147,2,0)</f>
        <v>José Henrique Lisboa Cariello</v>
      </c>
      <c r="E1081" t="s">
        <v>865</v>
      </c>
      <c r="F1081" t="s">
        <v>866</v>
      </c>
      <c r="G1081" t="s">
        <v>12</v>
      </c>
      <c r="H1081" t="s">
        <v>13</v>
      </c>
      <c r="I1081" t="s">
        <v>522</v>
      </c>
      <c r="J1081" t="s">
        <v>522</v>
      </c>
      <c r="K1081" t="s">
        <v>271</v>
      </c>
      <c r="L1081">
        <v>750</v>
      </c>
      <c r="M1081" t="s">
        <v>867</v>
      </c>
      <c r="N1081" t="s">
        <v>868</v>
      </c>
      <c r="O1081" t="str">
        <f t="shared" si="32"/>
        <v>novembro</v>
      </c>
      <c r="P1081">
        <f>VLOOKUP(O1081,Auxiliar!A:B,2,FALSE)</f>
        <v>11</v>
      </c>
      <c r="Q1081">
        <f t="shared" si="33"/>
        <v>2024</v>
      </c>
    </row>
    <row r="1082" spans="1:17" x14ac:dyDescent="0.3">
      <c r="A1082" t="s">
        <v>635</v>
      </c>
      <c r="B1082" t="s">
        <v>29</v>
      </c>
      <c r="C1082" s="3">
        <v>42293197700</v>
      </c>
      <c r="D1082" t="str">
        <f>VLOOKUP(C1082,Planilha4!$B$1:$C$147,2,0)</f>
        <v>José Henrique Lisboa Cariello</v>
      </c>
      <c r="E1082" t="s">
        <v>636</v>
      </c>
      <c r="F1082" t="s">
        <v>637</v>
      </c>
      <c r="G1082" t="s">
        <v>12</v>
      </c>
      <c r="H1082" t="s">
        <v>13</v>
      </c>
      <c r="I1082" t="s">
        <v>62</v>
      </c>
      <c r="J1082" t="s">
        <v>123</v>
      </c>
      <c r="K1082" t="s">
        <v>62</v>
      </c>
      <c r="L1082">
        <v>416.66</v>
      </c>
      <c r="M1082" t="s">
        <v>643</v>
      </c>
      <c r="N1082" t="s">
        <v>644</v>
      </c>
      <c r="O1082" t="str">
        <f t="shared" si="32"/>
        <v>novembro</v>
      </c>
      <c r="P1082">
        <f>VLOOKUP(O1082,Auxiliar!A:B,2,FALSE)</f>
        <v>11</v>
      </c>
      <c r="Q1082">
        <f t="shared" si="33"/>
        <v>2024</v>
      </c>
    </row>
    <row r="1083" spans="1:17" x14ac:dyDescent="0.3">
      <c r="A1083" t="s">
        <v>635</v>
      </c>
      <c r="B1083" t="s">
        <v>29</v>
      </c>
      <c r="C1083" s="3">
        <v>42293197700</v>
      </c>
      <c r="D1083" t="str">
        <f>VLOOKUP(C1083,Planilha4!$B$1:$C$147,2,0)</f>
        <v>José Henrique Lisboa Cariello</v>
      </c>
      <c r="E1083" t="s">
        <v>636</v>
      </c>
      <c r="F1083" t="s">
        <v>637</v>
      </c>
      <c r="G1083" t="s">
        <v>12</v>
      </c>
      <c r="H1083" t="s">
        <v>13</v>
      </c>
      <c r="I1083" t="s">
        <v>982</v>
      </c>
      <c r="J1083" t="s">
        <v>982</v>
      </c>
      <c r="K1083" t="s">
        <v>984</v>
      </c>
      <c r="L1083">
        <v>416.66</v>
      </c>
      <c r="M1083" t="s">
        <v>638</v>
      </c>
      <c r="N1083" t="s">
        <v>639</v>
      </c>
      <c r="O1083" t="str">
        <f t="shared" si="32"/>
        <v>julho</v>
      </c>
      <c r="P1083">
        <f>VLOOKUP(O1083,Auxiliar!A:B,2,FALSE)</f>
        <v>7</v>
      </c>
      <c r="Q1083">
        <f t="shared" si="33"/>
        <v>2024</v>
      </c>
    </row>
    <row r="1084" spans="1:17" x14ac:dyDescent="0.3">
      <c r="A1084" t="s">
        <v>635</v>
      </c>
      <c r="B1084" t="s">
        <v>29</v>
      </c>
      <c r="C1084" s="3">
        <v>42293197700</v>
      </c>
      <c r="D1084" t="str">
        <f>VLOOKUP(C1084,Planilha4!$B$1:$C$147,2,0)</f>
        <v>José Henrique Lisboa Cariello</v>
      </c>
      <c r="E1084" t="s">
        <v>636</v>
      </c>
      <c r="F1084" t="s">
        <v>637</v>
      </c>
      <c r="G1084" t="s">
        <v>12</v>
      </c>
      <c r="H1084" t="s">
        <v>13</v>
      </c>
      <c r="I1084" t="s">
        <v>982</v>
      </c>
      <c r="J1084" t="s">
        <v>982</v>
      </c>
      <c r="K1084" t="s">
        <v>984</v>
      </c>
      <c r="L1084">
        <v>416.67</v>
      </c>
      <c r="M1084" t="s">
        <v>643</v>
      </c>
      <c r="N1084" t="s">
        <v>644</v>
      </c>
      <c r="O1084" t="str">
        <f t="shared" si="32"/>
        <v>julho</v>
      </c>
      <c r="P1084">
        <f>VLOOKUP(O1084,Auxiliar!A:B,2,FALSE)</f>
        <v>7</v>
      </c>
      <c r="Q1084">
        <f t="shared" si="33"/>
        <v>2024</v>
      </c>
    </row>
    <row r="1085" spans="1:17" x14ac:dyDescent="0.3">
      <c r="A1085" t="s">
        <v>635</v>
      </c>
      <c r="B1085" t="s">
        <v>29</v>
      </c>
      <c r="C1085" s="3">
        <v>42293197700</v>
      </c>
      <c r="D1085" t="str">
        <f>VLOOKUP(C1085,Planilha4!$B$1:$C$147,2,0)</f>
        <v>José Henrique Lisboa Cariello</v>
      </c>
      <c r="E1085" t="s">
        <v>636</v>
      </c>
      <c r="F1085" t="s">
        <v>637</v>
      </c>
      <c r="G1085" t="s">
        <v>12</v>
      </c>
      <c r="H1085" t="s">
        <v>13</v>
      </c>
      <c r="I1085" t="s">
        <v>982</v>
      </c>
      <c r="J1085" t="s">
        <v>978</v>
      </c>
      <c r="K1085" t="s">
        <v>984</v>
      </c>
      <c r="L1085">
        <v>416.67</v>
      </c>
      <c r="M1085" t="s">
        <v>641</v>
      </c>
      <c r="N1085" t="s">
        <v>642</v>
      </c>
      <c r="O1085" t="str">
        <f t="shared" si="32"/>
        <v>julho</v>
      </c>
      <c r="P1085">
        <f>VLOOKUP(O1085,Auxiliar!A:B,2,FALSE)</f>
        <v>7</v>
      </c>
      <c r="Q1085">
        <f t="shared" si="33"/>
        <v>2024</v>
      </c>
    </row>
    <row r="1086" spans="1:17" x14ac:dyDescent="0.3">
      <c r="A1086" t="s">
        <v>1032</v>
      </c>
      <c r="B1086" t="s">
        <v>29</v>
      </c>
      <c r="C1086" s="3">
        <v>42293197700</v>
      </c>
      <c r="D1086" t="str">
        <f>VLOOKUP(C1086,Planilha4!$B$1:$C$147,2,0)</f>
        <v>José Henrique Lisboa Cariello</v>
      </c>
      <c r="E1086" t="s">
        <v>1032</v>
      </c>
      <c r="F1086" t="s">
        <v>1033</v>
      </c>
      <c r="G1086" t="s">
        <v>12</v>
      </c>
      <c r="H1086" t="s">
        <v>13</v>
      </c>
      <c r="I1086" t="s">
        <v>1008</v>
      </c>
      <c r="J1086" t="s">
        <v>1028</v>
      </c>
      <c r="K1086" t="s">
        <v>1007</v>
      </c>
      <c r="L1086">
        <v>7450</v>
      </c>
      <c r="M1086" t="s">
        <v>1034</v>
      </c>
      <c r="N1086" t="s">
        <v>1035</v>
      </c>
      <c r="O1086" t="str">
        <f t="shared" si="32"/>
        <v>outubro</v>
      </c>
      <c r="P1086">
        <f>VLOOKUP(O1086,Auxiliar!A:B,2,FALSE)</f>
        <v>10</v>
      </c>
      <c r="Q1086">
        <f t="shared" si="33"/>
        <v>2024</v>
      </c>
    </row>
    <row r="1087" spans="1:17" x14ac:dyDescent="0.3">
      <c r="A1087" t="s">
        <v>18</v>
      </c>
      <c r="B1087" t="s">
        <v>29</v>
      </c>
      <c r="C1087" s="3">
        <v>42293197700</v>
      </c>
      <c r="D1087" t="str">
        <f>VLOOKUP(C1087,Planilha4!$B$1:$C$147,2,0)</f>
        <v>José Henrique Lisboa Cariello</v>
      </c>
      <c r="E1087" t="s">
        <v>20</v>
      </c>
      <c r="F1087" t="s">
        <v>21</v>
      </c>
      <c r="G1087" t="s">
        <v>22</v>
      </c>
      <c r="H1087" t="s">
        <v>13</v>
      </c>
      <c r="I1087" t="s">
        <v>23</v>
      </c>
      <c r="J1087" t="s">
        <v>24</v>
      </c>
      <c r="K1087" t="s">
        <v>23</v>
      </c>
      <c r="L1087">
        <v>730.25</v>
      </c>
      <c r="M1087" t="s">
        <v>25</v>
      </c>
      <c r="N1087" t="s">
        <v>26</v>
      </c>
      <c r="O1087" t="str">
        <f t="shared" si="32"/>
        <v>outubro</v>
      </c>
      <c r="P1087">
        <f>VLOOKUP(O1087,Auxiliar!A:B,2,FALSE)</f>
        <v>10</v>
      </c>
      <c r="Q1087">
        <f t="shared" si="33"/>
        <v>2024</v>
      </c>
    </row>
    <row r="1088" spans="1:17" x14ac:dyDescent="0.3">
      <c r="A1088" t="s">
        <v>1132</v>
      </c>
      <c r="B1088" t="s">
        <v>29</v>
      </c>
      <c r="C1088" s="3">
        <v>42293197700</v>
      </c>
      <c r="D1088" t="str">
        <f>VLOOKUP(C1088,Planilha4!$B$1:$C$147,2,0)</f>
        <v>José Henrique Lisboa Cariello</v>
      </c>
      <c r="E1088" t="s">
        <v>432</v>
      </c>
      <c r="F1088" t="s">
        <v>1133</v>
      </c>
      <c r="G1088" t="s">
        <v>85</v>
      </c>
      <c r="H1088" t="s">
        <v>13</v>
      </c>
      <c r="I1088" t="s">
        <v>1120</v>
      </c>
      <c r="J1088" t="s">
        <v>1120</v>
      </c>
      <c r="K1088" t="s">
        <v>1134</v>
      </c>
      <c r="L1088">
        <v>1000</v>
      </c>
      <c r="M1088" t="s">
        <v>1135</v>
      </c>
      <c r="N1088" t="s">
        <v>1136</v>
      </c>
      <c r="O1088" t="str">
        <f t="shared" si="32"/>
        <v>dezembro</v>
      </c>
      <c r="P1088">
        <f>VLOOKUP(O1088,Auxiliar!A:B,2,FALSE)</f>
        <v>12</v>
      </c>
      <c r="Q1088">
        <f t="shared" si="33"/>
        <v>2024</v>
      </c>
    </row>
    <row r="1089" spans="1:17" x14ac:dyDescent="0.3">
      <c r="A1089" t="s">
        <v>1132</v>
      </c>
      <c r="B1089" t="s">
        <v>29</v>
      </c>
      <c r="C1089" s="3">
        <v>42293197700</v>
      </c>
      <c r="D1089" t="str">
        <f>VLOOKUP(C1089,Planilha4!$B$1:$C$147,2,0)</f>
        <v>José Henrique Lisboa Cariello</v>
      </c>
      <c r="E1089" t="s">
        <v>432</v>
      </c>
      <c r="F1089" t="s">
        <v>1133</v>
      </c>
      <c r="G1089" t="s">
        <v>85</v>
      </c>
      <c r="H1089" t="s">
        <v>13</v>
      </c>
      <c r="I1089" t="s">
        <v>1152</v>
      </c>
      <c r="J1089" t="s">
        <v>1152</v>
      </c>
      <c r="K1089" t="s">
        <v>1140</v>
      </c>
      <c r="L1089">
        <v>500</v>
      </c>
      <c r="M1089" t="s">
        <v>1135</v>
      </c>
      <c r="N1089" t="s">
        <v>1136</v>
      </c>
      <c r="O1089" t="str">
        <f t="shared" ref="O1089:O1152" si="34">TEXT(J1089,"mmmm")</f>
        <v>dezembro</v>
      </c>
      <c r="P1089">
        <f>VLOOKUP(O1089,Auxiliar!A:B,2,FALSE)</f>
        <v>12</v>
      </c>
      <c r="Q1089">
        <f t="shared" si="33"/>
        <v>2024</v>
      </c>
    </row>
    <row r="1090" spans="1:17" x14ac:dyDescent="0.3">
      <c r="A1090" t="s">
        <v>1268</v>
      </c>
      <c r="B1090" t="s">
        <v>29</v>
      </c>
      <c r="C1090" s="3">
        <v>42293197700</v>
      </c>
      <c r="D1090" t="str">
        <f>VLOOKUP(C1090,Planilha4!$B$1:$C$147,2,0)</f>
        <v>José Henrique Lisboa Cariello</v>
      </c>
      <c r="E1090" t="s">
        <v>1269</v>
      </c>
      <c r="F1090" t="s">
        <v>1033</v>
      </c>
      <c r="G1090" t="s">
        <v>12</v>
      </c>
      <c r="H1090" t="s">
        <v>13</v>
      </c>
      <c r="I1090" t="s">
        <v>1259</v>
      </c>
      <c r="J1090" t="s">
        <v>1266</v>
      </c>
      <c r="K1090" t="s">
        <v>1260</v>
      </c>
      <c r="L1090">
        <v>1500</v>
      </c>
      <c r="M1090" t="s">
        <v>1270</v>
      </c>
      <c r="N1090" t="s">
        <v>1271</v>
      </c>
      <c r="O1090" t="str">
        <f t="shared" si="34"/>
        <v>janeiro</v>
      </c>
      <c r="P1090">
        <f>VLOOKUP(O1090,Auxiliar!A:B,2,FALSE)</f>
        <v>1</v>
      </c>
      <c r="Q1090">
        <f t="shared" si="33"/>
        <v>2025</v>
      </c>
    </row>
    <row r="1091" spans="1:17" x14ac:dyDescent="0.3">
      <c r="A1091" t="s">
        <v>864</v>
      </c>
      <c r="B1091" t="s">
        <v>29</v>
      </c>
      <c r="C1091" s="3">
        <v>42293197700</v>
      </c>
      <c r="D1091" t="str">
        <f>VLOOKUP(C1091,Planilha4!$B$1:$C$147,2,0)</f>
        <v>José Henrique Lisboa Cariello</v>
      </c>
      <c r="E1091" t="s">
        <v>865</v>
      </c>
      <c r="F1091" t="s">
        <v>866</v>
      </c>
      <c r="G1091" t="s">
        <v>12</v>
      </c>
      <c r="H1091" t="s">
        <v>13</v>
      </c>
      <c r="I1091" t="s">
        <v>1369</v>
      </c>
      <c r="J1091" t="s">
        <v>1358</v>
      </c>
      <c r="K1091" t="s">
        <v>1369</v>
      </c>
      <c r="L1091">
        <v>750</v>
      </c>
      <c r="M1091" t="s">
        <v>1370</v>
      </c>
      <c r="N1091" t="s">
        <v>1371</v>
      </c>
      <c r="O1091" t="str">
        <f t="shared" si="34"/>
        <v>agosto</v>
      </c>
      <c r="P1091">
        <f>VLOOKUP(O1091,Auxiliar!A:B,2,FALSE)</f>
        <v>8</v>
      </c>
      <c r="Q1091">
        <f t="shared" ref="Q1091:Q1154" si="35">YEAR(J1091)</f>
        <v>2024</v>
      </c>
    </row>
    <row r="1092" spans="1:17" x14ac:dyDescent="0.3">
      <c r="A1092" t="s">
        <v>1373</v>
      </c>
      <c r="B1092" t="s">
        <v>29</v>
      </c>
      <c r="C1092" s="3">
        <v>42293197700</v>
      </c>
      <c r="D1092" t="str">
        <f>VLOOKUP(C1092,Planilha4!$B$1:$C$147,2,0)</f>
        <v>José Henrique Lisboa Cariello</v>
      </c>
      <c r="E1092" t="s">
        <v>432</v>
      </c>
      <c r="F1092" t="s">
        <v>178</v>
      </c>
      <c r="G1092" t="s">
        <v>85</v>
      </c>
      <c r="H1092" t="s">
        <v>13</v>
      </c>
      <c r="I1092" t="s">
        <v>1369</v>
      </c>
      <c r="J1092" t="s">
        <v>1369</v>
      </c>
      <c r="K1092" t="s">
        <v>1374</v>
      </c>
      <c r="L1092">
        <v>2750</v>
      </c>
      <c r="M1092" t="s">
        <v>1375</v>
      </c>
      <c r="N1092" t="s">
        <v>1376</v>
      </c>
      <c r="O1092" t="str">
        <f t="shared" si="34"/>
        <v>agosto</v>
      </c>
      <c r="P1092">
        <f>VLOOKUP(O1092,Auxiliar!A:B,2,FALSE)</f>
        <v>8</v>
      </c>
      <c r="Q1092">
        <f t="shared" si="35"/>
        <v>2024</v>
      </c>
    </row>
    <row r="1093" spans="1:17" x14ac:dyDescent="0.3">
      <c r="A1093" t="s">
        <v>1386</v>
      </c>
      <c r="B1093" t="s">
        <v>29</v>
      </c>
      <c r="C1093" s="3">
        <v>42293197700</v>
      </c>
      <c r="D1093" t="str">
        <f>VLOOKUP(C1093,Planilha4!$B$1:$C$147,2,0)</f>
        <v>José Henrique Lisboa Cariello</v>
      </c>
      <c r="E1093" t="s">
        <v>1387</v>
      </c>
      <c r="F1093" t="s">
        <v>535</v>
      </c>
      <c r="G1093" t="s">
        <v>12</v>
      </c>
      <c r="H1093" t="s">
        <v>13</v>
      </c>
      <c r="I1093" t="s">
        <v>1388</v>
      </c>
      <c r="J1093" t="s">
        <v>1380</v>
      </c>
      <c r="K1093" t="s">
        <v>1383</v>
      </c>
      <c r="L1093">
        <v>3125</v>
      </c>
      <c r="M1093" t="s">
        <v>1389</v>
      </c>
      <c r="N1093" t="s">
        <v>1390</v>
      </c>
      <c r="O1093" t="str">
        <f t="shared" si="34"/>
        <v>agosto</v>
      </c>
      <c r="P1093">
        <f>VLOOKUP(O1093,Auxiliar!A:B,2,FALSE)</f>
        <v>8</v>
      </c>
      <c r="Q1093">
        <f t="shared" si="35"/>
        <v>2024</v>
      </c>
    </row>
    <row r="1094" spans="1:17" x14ac:dyDescent="0.3">
      <c r="A1094" s="1"/>
      <c r="B1094" s="1"/>
      <c r="C1094" s="3"/>
      <c r="E1094" s="1"/>
      <c r="F1094" s="1"/>
      <c r="G1094" s="1"/>
      <c r="H1094" s="1"/>
      <c r="I1094" s="1"/>
      <c r="L1094" s="1"/>
      <c r="M1094" s="1"/>
      <c r="N1094" s="1"/>
    </row>
    <row r="1095" spans="1:17" x14ac:dyDescent="0.3">
      <c r="A1095" t="s">
        <v>1391</v>
      </c>
      <c r="B1095" t="s">
        <v>29</v>
      </c>
      <c r="C1095" s="3">
        <v>42293197700</v>
      </c>
      <c r="D1095" t="str">
        <f>VLOOKUP(C1095,Planilha4!$B$1:$C$147,2,0)</f>
        <v>José Henrique Lisboa Cariello</v>
      </c>
      <c r="E1095" t="s">
        <v>754</v>
      </c>
      <c r="F1095" t="s">
        <v>1392</v>
      </c>
      <c r="G1095" t="s">
        <v>12</v>
      </c>
      <c r="H1095" t="s">
        <v>13</v>
      </c>
      <c r="I1095" t="s">
        <v>1388</v>
      </c>
      <c r="J1095" t="s">
        <v>1388</v>
      </c>
      <c r="K1095" t="s">
        <v>1395</v>
      </c>
      <c r="L1095">
        <v>750</v>
      </c>
      <c r="M1095" t="s">
        <v>1393</v>
      </c>
      <c r="N1095" t="s">
        <v>1394</v>
      </c>
      <c r="O1095" t="str">
        <f t="shared" si="34"/>
        <v>setembro</v>
      </c>
      <c r="P1095">
        <f>VLOOKUP(O1095,Auxiliar!A:B,2,FALSE)</f>
        <v>9</v>
      </c>
      <c r="Q1095">
        <f t="shared" si="35"/>
        <v>2024</v>
      </c>
    </row>
    <row r="1096" spans="1:17" x14ac:dyDescent="0.3">
      <c r="A1096" t="s">
        <v>1543</v>
      </c>
      <c r="B1096" t="s">
        <v>29</v>
      </c>
      <c r="C1096" s="3">
        <v>42293197700</v>
      </c>
      <c r="D1096" t="str">
        <f>VLOOKUP(C1096,Planilha4!$B$1:$C$147,2,0)</f>
        <v>José Henrique Lisboa Cariello</v>
      </c>
      <c r="E1096" t="s">
        <v>1544</v>
      </c>
      <c r="F1096" t="s">
        <v>843</v>
      </c>
      <c r="G1096" t="s">
        <v>12</v>
      </c>
      <c r="H1096" t="s">
        <v>13</v>
      </c>
      <c r="I1096" t="s">
        <v>1545</v>
      </c>
      <c r="J1096" t="s">
        <v>1506</v>
      </c>
      <c r="K1096" t="s">
        <v>1507</v>
      </c>
      <c r="L1096">
        <v>1500</v>
      </c>
      <c r="M1096" t="s">
        <v>1546</v>
      </c>
      <c r="N1096" t="s">
        <v>1547</v>
      </c>
      <c r="O1096" t="str">
        <f t="shared" si="34"/>
        <v>março</v>
      </c>
      <c r="P1096">
        <f>VLOOKUP(O1096,Auxiliar!A:B,2,FALSE)</f>
        <v>3</v>
      </c>
      <c r="Q1096">
        <f t="shared" si="35"/>
        <v>2025</v>
      </c>
    </row>
    <row r="1097" spans="1:17" x14ac:dyDescent="0.3">
      <c r="A1097" t="s">
        <v>1391</v>
      </c>
      <c r="B1097" t="s">
        <v>29</v>
      </c>
      <c r="C1097" s="3">
        <v>42293197700</v>
      </c>
      <c r="D1097" t="str">
        <f>VLOOKUP(C1097,Planilha4!$B$1:$C$147,2,0)</f>
        <v>José Henrique Lisboa Cariello</v>
      </c>
      <c r="E1097" t="s">
        <v>754</v>
      </c>
      <c r="F1097" t="s">
        <v>1392</v>
      </c>
      <c r="G1097" t="s">
        <v>12</v>
      </c>
      <c r="H1097" t="s">
        <v>13</v>
      </c>
      <c r="I1097" t="s">
        <v>1173</v>
      </c>
      <c r="J1097" t="s">
        <v>1173</v>
      </c>
      <c r="K1097" t="s">
        <v>1489</v>
      </c>
      <c r="L1097">
        <v>750</v>
      </c>
      <c r="M1097" t="s">
        <v>1393</v>
      </c>
      <c r="N1097" t="s">
        <v>1394</v>
      </c>
      <c r="O1097" t="str">
        <f t="shared" si="34"/>
        <v>dezembro</v>
      </c>
      <c r="P1097">
        <f>VLOOKUP(O1097,Auxiliar!A:B,2,FALSE)</f>
        <v>12</v>
      </c>
      <c r="Q1097">
        <f t="shared" si="35"/>
        <v>2024</v>
      </c>
    </row>
    <row r="1098" spans="1:17" x14ac:dyDescent="0.3">
      <c r="A1098" t="s">
        <v>8</v>
      </c>
      <c r="B1098" t="s">
        <v>43</v>
      </c>
      <c r="C1098" s="3">
        <v>43092233700</v>
      </c>
      <c r="D1098" t="str">
        <f>VLOOKUP(C1098,Planilha4!$B$1:$C$147,2,0)</f>
        <v>Helio Luiz Pinheiro</v>
      </c>
      <c r="E1098" t="s">
        <v>10</v>
      </c>
      <c r="F1098" t="s">
        <v>11</v>
      </c>
      <c r="G1098" t="s">
        <v>12</v>
      </c>
      <c r="H1098" t="s">
        <v>13</v>
      </c>
      <c r="I1098" t="s">
        <v>14</v>
      </c>
      <c r="J1098" t="s">
        <v>15</v>
      </c>
      <c r="K1098" t="s">
        <v>14</v>
      </c>
      <c r="L1098">
        <v>5750</v>
      </c>
      <c r="M1098" t="s">
        <v>16</v>
      </c>
      <c r="N1098" t="s">
        <v>17</v>
      </c>
      <c r="O1098" t="str">
        <f t="shared" si="34"/>
        <v>novembro</v>
      </c>
      <c r="P1098">
        <f>VLOOKUP(O1098,Auxiliar!A:B,2,FALSE)</f>
        <v>11</v>
      </c>
      <c r="Q1098">
        <f t="shared" si="35"/>
        <v>2024</v>
      </c>
    </row>
    <row r="1099" spans="1:17" x14ac:dyDescent="0.3">
      <c r="A1099" t="s">
        <v>669</v>
      </c>
      <c r="B1099" t="s">
        <v>43</v>
      </c>
      <c r="C1099" s="3">
        <v>43092233700</v>
      </c>
      <c r="D1099" t="str">
        <f>VLOOKUP(C1099,Planilha4!$B$1:$C$147,2,0)</f>
        <v>Helio Luiz Pinheiro</v>
      </c>
      <c r="E1099" t="s">
        <v>670</v>
      </c>
      <c r="F1099" t="s">
        <v>671</v>
      </c>
      <c r="G1099" t="s">
        <v>12</v>
      </c>
      <c r="H1099" t="s">
        <v>13</v>
      </c>
      <c r="I1099" t="s">
        <v>672</v>
      </c>
      <c r="J1099" t="s">
        <v>672</v>
      </c>
      <c r="K1099" t="s">
        <v>673</v>
      </c>
      <c r="L1099">
        <v>5200</v>
      </c>
      <c r="M1099" t="s">
        <v>674</v>
      </c>
      <c r="N1099" t="s">
        <v>675</v>
      </c>
      <c r="O1099" t="str">
        <f t="shared" si="34"/>
        <v>julho</v>
      </c>
      <c r="P1099">
        <f>VLOOKUP(O1099,Auxiliar!A:B,2,FALSE)</f>
        <v>7</v>
      </c>
      <c r="Q1099">
        <f t="shared" si="35"/>
        <v>2024</v>
      </c>
    </row>
    <row r="1100" spans="1:17" x14ac:dyDescent="0.3">
      <c r="A1100" t="s">
        <v>331</v>
      </c>
      <c r="B1100" t="s">
        <v>336</v>
      </c>
      <c r="C1100" s="3">
        <v>44428405715</v>
      </c>
      <c r="D1100" t="str">
        <f>VLOOKUP(C1100,Planilha4!$B$1:$C$147,2,0)</f>
        <v>Oscar Eduardo Camargo Ribeiro Senfft</v>
      </c>
      <c r="E1100" t="s">
        <v>332</v>
      </c>
      <c r="F1100" t="s">
        <v>84</v>
      </c>
      <c r="G1100" t="s">
        <v>12</v>
      </c>
      <c r="H1100" t="s">
        <v>13</v>
      </c>
      <c r="I1100" t="s">
        <v>325</v>
      </c>
      <c r="J1100" t="s">
        <v>314</v>
      </c>
      <c r="K1100" t="s">
        <v>325</v>
      </c>
      <c r="L1100">
        <v>1700</v>
      </c>
      <c r="M1100" t="s">
        <v>333</v>
      </c>
      <c r="N1100" t="s">
        <v>334</v>
      </c>
      <c r="O1100" t="str">
        <f t="shared" si="34"/>
        <v>maio</v>
      </c>
      <c r="P1100">
        <f>VLOOKUP(O1100,Auxiliar!A:B,2,FALSE)</f>
        <v>5</v>
      </c>
      <c r="Q1100">
        <f t="shared" si="35"/>
        <v>2024</v>
      </c>
    </row>
    <row r="1101" spans="1:17" x14ac:dyDescent="0.3">
      <c r="A1101" t="s">
        <v>570</v>
      </c>
      <c r="B1101" t="s">
        <v>575</v>
      </c>
      <c r="C1101" s="3">
        <v>44447213753</v>
      </c>
      <c r="D1101" t="str">
        <f>VLOOKUP(C1101,Planilha4!$B$1:$C$147,2,0)</f>
        <v>Jaime De Melo</v>
      </c>
      <c r="E1101" t="s">
        <v>432</v>
      </c>
      <c r="F1101" t="s">
        <v>572</v>
      </c>
      <c r="G1101" t="s">
        <v>85</v>
      </c>
      <c r="H1101" t="s">
        <v>13</v>
      </c>
      <c r="I1101" t="s">
        <v>565</v>
      </c>
      <c r="J1101" t="s">
        <v>536</v>
      </c>
      <c r="K1101" t="s">
        <v>576</v>
      </c>
      <c r="L1101">
        <v>10350</v>
      </c>
      <c r="M1101" t="s">
        <v>573</v>
      </c>
      <c r="N1101" t="s">
        <v>574</v>
      </c>
      <c r="O1101" t="str">
        <f t="shared" si="34"/>
        <v>julho</v>
      </c>
      <c r="P1101">
        <f>VLOOKUP(O1101,Auxiliar!A:B,2,FALSE)</f>
        <v>7</v>
      </c>
      <c r="Q1101">
        <f t="shared" si="35"/>
        <v>2024</v>
      </c>
    </row>
    <row r="1102" spans="1:17" x14ac:dyDescent="0.3">
      <c r="A1102" t="s">
        <v>1118</v>
      </c>
      <c r="B1102" t="s">
        <v>575</v>
      </c>
      <c r="C1102" s="3">
        <v>44447213753</v>
      </c>
      <c r="D1102" t="str">
        <f>VLOOKUP(C1102,Planilha4!$B$1:$C$147,2,0)</f>
        <v>Jaime De Melo</v>
      </c>
      <c r="E1102" t="s">
        <v>1119</v>
      </c>
      <c r="F1102" t="s">
        <v>948</v>
      </c>
      <c r="G1102" t="s">
        <v>12</v>
      </c>
      <c r="H1102" t="s">
        <v>13</v>
      </c>
      <c r="I1102" t="s">
        <v>1067</v>
      </c>
      <c r="J1102" t="s">
        <v>1067</v>
      </c>
      <c r="K1102" t="s">
        <v>1120</v>
      </c>
      <c r="L1102">
        <v>4500</v>
      </c>
      <c r="M1102" t="s">
        <v>1121</v>
      </c>
      <c r="N1102" t="s">
        <v>1122</v>
      </c>
      <c r="O1102" t="str">
        <f t="shared" si="34"/>
        <v>dezembro</v>
      </c>
      <c r="P1102">
        <f>VLOOKUP(O1102,Auxiliar!A:B,2,FALSE)</f>
        <v>12</v>
      </c>
      <c r="Q1102">
        <f t="shared" si="35"/>
        <v>2024</v>
      </c>
    </row>
    <row r="1103" spans="1:17" x14ac:dyDescent="0.3">
      <c r="A1103" t="s">
        <v>1176</v>
      </c>
      <c r="B1103" t="s">
        <v>575</v>
      </c>
      <c r="C1103" s="3">
        <v>44447213753</v>
      </c>
      <c r="D1103" t="str">
        <f>VLOOKUP(C1103,Planilha4!$B$1:$C$147,2,0)</f>
        <v>Jaime De Melo</v>
      </c>
      <c r="E1103" t="s">
        <v>1177</v>
      </c>
      <c r="F1103" t="s">
        <v>1178</v>
      </c>
      <c r="G1103" t="s">
        <v>12</v>
      </c>
      <c r="H1103" t="s">
        <v>13</v>
      </c>
      <c r="I1103" t="s">
        <v>1141</v>
      </c>
      <c r="J1103" t="s">
        <v>1140</v>
      </c>
      <c r="K1103" t="s">
        <v>1141</v>
      </c>
      <c r="L1103">
        <v>4725</v>
      </c>
      <c r="M1103" t="s">
        <v>1121</v>
      </c>
      <c r="N1103" t="s">
        <v>1179</v>
      </c>
      <c r="O1103" t="str">
        <f t="shared" si="34"/>
        <v>dezembro</v>
      </c>
      <c r="P1103">
        <f>VLOOKUP(O1103,Auxiliar!A:B,2,FALSE)</f>
        <v>12</v>
      </c>
      <c r="Q1103">
        <f t="shared" si="35"/>
        <v>2024</v>
      </c>
    </row>
    <row r="1104" spans="1:17" x14ac:dyDescent="0.3">
      <c r="A1104" t="s">
        <v>35</v>
      </c>
      <c r="B1104" t="s">
        <v>41</v>
      </c>
      <c r="C1104" s="3">
        <v>44522339968</v>
      </c>
      <c r="D1104" t="str">
        <f>VLOOKUP(C1104,Planilha4!$B$1:$C$147,2,0)</f>
        <v>Josiane Nascimento Fidelis</v>
      </c>
      <c r="E1104" t="s">
        <v>37</v>
      </c>
      <c r="F1104" t="s">
        <v>38</v>
      </c>
      <c r="G1104" t="s">
        <v>12</v>
      </c>
      <c r="H1104" t="s">
        <v>13</v>
      </c>
      <c r="I1104" t="s">
        <v>15</v>
      </c>
      <c r="J1104" t="s">
        <v>15</v>
      </c>
      <c r="K1104" t="s">
        <v>14</v>
      </c>
      <c r="L1104">
        <v>3250</v>
      </c>
      <c r="M1104" t="s">
        <v>39</v>
      </c>
      <c r="N1104" t="s">
        <v>40</v>
      </c>
      <c r="O1104" t="str">
        <f t="shared" si="34"/>
        <v>novembro</v>
      </c>
      <c r="P1104">
        <f>VLOOKUP(O1104,Auxiliar!A:B,2,FALSE)</f>
        <v>11</v>
      </c>
      <c r="Q1104">
        <f t="shared" si="35"/>
        <v>2024</v>
      </c>
    </row>
    <row r="1105" spans="1:17" x14ac:dyDescent="0.3">
      <c r="A1105" t="s">
        <v>319</v>
      </c>
      <c r="B1105" t="s">
        <v>41</v>
      </c>
      <c r="C1105" s="3">
        <v>44522339968</v>
      </c>
      <c r="D1105" t="str">
        <f>VLOOKUP(C1105,Planilha4!$B$1:$C$147,2,0)</f>
        <v>Josiane Nascimento Fidelis</v>
      </c>
      <c r="E1105" t="s">
        <v>320</v>
      </c>
      <c r="F1105" t="s">
        <v>321</v>
      </c>
      <c r="G1105" t="s">
        <v>85</v>
      </c>
      <c r="H1105" t="s">
        <v>13</v>
      </c>
      <c r="I1105" t="s">
        <v>314</v>
      </c>
      <c r="J1105" t="s">
        <v>314</v>
      </c>
      <c r="K1105" t="s">
        <v>322</v>
      </c>
      <c r="L1105">
        <v>6000</v>
      </c>
      <c r="M1105" t="s">
        <v>323</v>
      </c>
      <c r="N1105" t="s">
        <v>324</v>
      </c>
      <c r="O1105" t="str">
        <f t="shared" si="34"/>
        <v>maio</v>
      </c>
      <c r="P1105">
        <f>VLOOKUP(O1105,Auxiliar!A:B,2,FALSE)</f>
        <v>5</v>
      </c>
      <c r="Q1105">
        <f t="shared" si="35"/>
        <v>2024</v>
      </c>
    </row>
    <row r="1106" spans="1:17" x14ac:dyDescent="0.3">
      <c r="A1106" t="s">
        <v>356</v>
      </c>
      <c r="B1106" t="s">
        <v>41</v>
      </c>
      <c r="C1106" s="3">
        <v>44522339968</v>
      </c>
      <c r="D1106" t="str">
        <f>VLOOKUP(C1106,Planilha4!$B$1:$C$147,2,0)</f>
        <v>Josiane Nascimento Fidelis</v>
      </c>
      <c r="E1106" t="s">
        <v>357</v>
      </c>
      <c r="F1106" t="s">
        <v>358</v>
      </c>
      <c r="G1106" t="s">
        <v>12</v>
      </c>
      <c r="H1106" t="s">
        <v>13</v>
      </c>
      <c r="I1106" t="s">
        <v>359</v>
      </c>
      <c r="J1106" t="s">
        <v>359</v>
      </c>
      <c r="K1106" t="s">
        <v>360</v>
      </c>
      <c r="L1106">
        <v>8160</v>
      </c>
      <c r="M1106" t="s">
        <v>361</v>
      </c>
      <c r="N1106" t="s">
        <v>362</v>
      </c>
      <c r="O1106" t="str">
        <f t="shared" si="34"/>
        <v>maio</v>
      </c>
      <c r="P1106">
        <f>VLOOKUP(O1106,Auxiliar!A:B,2,FALSE)</f>
        <v>5</v>
      </c>
      <c r="Q1106">
        <f t="shared" si="35"/>
        <v>2024</v>
      </c>
    </row>
    <row r="1107" spans="1:17" x14ac:dyDescent="0.3">
      <c r="A1107" t="s">
        <v>436</v>
      </c>
      <c r="B1107" t="s">
        <v>41</v>
      </c>
      <c r="C1107" s="3">
        <v>44522339968</v>
      </c>
      <c r="D1107" t="str">
        <f>VLOOKUP(C1107,Planilha4!$B$1:$C$147,2,0)</f>
        <v>Josiane Nascimento Fidelis</v>
      </c>
      <c r="E1107" t="s">
        <v>438</v>
      </c>
      <c r="F1107" t="s">
        <v>48</v>
      </c>
      <c r="G1107" t="s">
        <v>12</v>
      </c>
      <c r="H1107" t="s">
        <v>13</v>
      </c>
      <c r="I1107" t="s">
        <v>433</v>
      </c>
      <c r="J1107" t="s">
        <v>388</v>
      </c>
      <c r="K1107" t="s">
        <v>433</v>
      </c>
      <c r="L1107">
        <v>6934</v>
      </c>
      <c r="M1107" t="s">
        <v>439</v>
      </c>
      <c r="N1107" t="s">
        <v>440</v>
      </c>
      <c r="O1107" t="str">
        <f t="shared" si="34"/>
        <v>junho</v>
      </c>
      <c r="P1107">
        <f>VLOOKUP(O1107,Auxiliar!A:B,2,FALSE)</f>
        <v>6</v>
      </c>
      <c r="Q1107">
        <f t="shared" si="35"/>
        <v>2024</v>
      </c>
    </row>
    <row r="1108" spans="1:17" x14ac:dyDescent="0.3">
      <c r="A1108" t="s">
        <v>624</v>
      </c>
      <c r="B1108" t="s">
        <v>41</v>
      </c>
      <c r="C1108" s="3">
        <v>44522339968</v>
      </c>
      <c r="D1108" t="str">
        <f>VLOOKUP(C1108,Planilha4!$B$1:$C$147,2,0)</f>
        <v>Josiane Nascimento Fidelis</v>
      </c>
      <c r="E1108" t="s">
        <v>625</v>
      </c>
      <c r="F1108" t="s">
        <v>626</v>
      </c>
      <c r="G1108" t="s">
        <v>12</v>
      </c>
      <c r="H1108" t="s">
        <v>13</v>
      </c>
      <c r="I1108" t="s">
        <v>371</v>
      </c>
      <c r="J1108" t="s">
        <v>371</v>
      </c>
      <c r="K1108" t="s">
        <v>373</v>
      </c>
      <c r="L1108">
        <v>23000</v>
      </c>
      <c r="M1108" t="s">
        <v>627</v>
      </c>
      <c r="N1108" t="s">
        <v>628</v>
      </c>
      <c r="O1108" t="str">
        <f t="shared" si="34"/>
        <v>maio</v>
      </c>
      <c r="P1108">
        <f>VLOOKUP(O1108,Auxiliar!A:B,2,FALSE)</f>
        <v>5</v>
      </c>
      <c r="Q1108">
        <f t="shared" si="35"/>
        <v>2024</v>
      </c>
    </row>
    <row r="1109" spans="1:17" x14ac:dyDescent="0.3">
      <c r="A1109" s="1"/>
      <c r="B1109" s="1"/>
      <c r="C1109" s="3"/>
      <c r="E1109" s="1"/>
      <c r="F1109" s="1"/>
      <c r="G1109" s="1"/>
      <c r="H1109" s="1"/>
      <c r="I1109" s="1"/>
      <c r="L1109" s="1"/>
      <c r="M1109" s="1"/>
      <c r="N1109" s="1"/>
    </row>
    <row r="1110" spans="1:17" x14ac:dyDescent="0.3">
      <c r="A1110" t="s">
        <v>35</v>
      </c>
      <c r="B1110" t="s">
        <v>41</v>
      </c>
      <c r="C1110" s="3">
        <v>44522339968</v>
      </c>
      <c r="D1110" t="str">
        <f>VLOOKUP(C1110,Planilha4!$B$1:$C$147,2,0)</f>
        <v>Josiane Nascimento Fidelis</v>
      </c>
      <c r="E1110" t="s">
        <v>37</v>
      </c>
      <c r="F1110" t="s">
        <v>38</v>
      </c>
      <c r="G1110" t="s">
        <v>12</v>
      </c>
      <c r="H1110" t="s">
        <v>13</v>
      </c>
      <c r="I1110" t="s">
        <v>1067</v>
      </c>
      <c r="J1110" t="s">
        <v>1014</v>
      </c>
      <c r="K1110" t="s">
        <v>1067</v>
      </c>
      <c r="L1110">
        <v>3250</v>
      </c>
      <c r="M1110" t="s">
        <v>39</v>
      </c>
      <c r="N1110" t="s">
        <v>40</v>
      </c>
      <c r="O1110" t="str">
        <f t="shared" si="34"/>
        <v>dezembro</v>
      </c>
      <c r="P1110">
        <f>VLOOKUP(O1110,Auxiliar!A:B,2,FALSE)</f>
        <v>12</v>
      </c>
      <c r="Q1110">
        <f t="shared" si="35"/>
        <v>2024</v>
      </c>
    </row>
    <row r="1111" spans="1:17" x14ac:dyDescent="0.3">
      <c r="A1111" t="s">
        <v>1148</v>
      </c>
      <c r="B1111" t="s">
        <v>41</v>
      </c>
      <c r="C1111" s="3">
        <v>44522339968</v>
      </c>
      <c r="D1111" t="str">
        <f>VLOOKUP(C1111,Planilha4!$B$1:$C$147,2,0)</f>
        <v>Josiane Nascimento Fidelis</v>
      </c>
      <c r="E1111" t="s">
        <v>1149</v>
      </c>
      <c r="F1111" t="s">
        <v>358</v>
      </c>
      <c r="G1111" t="s">
        <v>12</v>
      </c>
      <c r="H1111" t="s">
        <v>13</v>
      </c>
      <c r="I1111" t="s">
        <v>1139</v>
      </c>
      <c r="J1111" t="s">
        <v>1120</v>
      </c>
      <c r="K1111" t="s">
        <v>1134</v>
      </c>
      <c r="L1111">
        <v>4440</v>
      </c>
      <c r="M1111" t="s">
        <v>1150</v>
      </c>
      <c r="N1111" t="s">
        <v>1151</v>
      </c>
      <c r="O1111" t="str">
        <f t="shared" si="34"/>
        <v>dezembro</v>
      </c>
      <c r="P1111">
        <f>VLOOKUP(O1111,Auxiliar!A:B,2,FALSE)</f>
        <v>12</v>
      </c>
      <c r="Q1111">
        <f t="shared" si="35"/>
        <v>2024</v>
      </c>
    </row>
    <row r="1112" spans="1:17" x14ac:dyDescent="0.3">
      <c r="A1112" t="s">
        <v>1238</v>
      </c>
      <c r="B1112" t="s">
        <v>41</v>
      </c>
      <c r="C1112" s="3">
        <v>44522339968</v>
      </c>
      <c r="D1112" t="str">
        <f>VLOOKUP(C1112,Planilha4!$B$1:$C$147,2,0)</f>
        <v>Josiane Nascimento Fidelis</v>
      </c>
      <c r="E1112" t="s">
        <v>1239</v>
      </c>
      <c r="F1112" t="s">
        <v>843</v>
      </c>
      <c r="G1112" t="s">
        <v>12</v>
      </c>
      <c r="H1112" t="s">
        <v>13</v>
      </c>
      <c r="I1112" t="s">
        <v>1226</v>
      </c>
      <c r="J1112" t="s">
        <v>1232</v>
      </c>
      <c r="K1112" t="s">
        <v>1227</v>
      </c>
      <c r="L1112">
        <v>7400</v>
      </c>
      <c r="M1112" t="s">
        <v>1240</v>
      </c>
      <c r="N1112" t="s">
        <v>1241</v>
      </c>
      <c r="O1112" t="str">
        <f t="shared" si="34"/>
        <v>janeiro</v>
      </c>
      <c r="P1112">
        <f>VLOOKUP(O1112,Auxiliar!A:B,2,FALSE)</f>
        <v>1</v>
      </c>
      <c r="Q1112">
        <f t="shared" si="35"/>
        <v>2025</v>
      </c>
    </row>
    <row r="1113" spans="1:17" x14ac:dyDescent="0.3">
      <c r="A1113" t="s">
        <v>1245</v>
      </c>
      <c r="B1113" t="s">
        <v>41</v>
      </c>
      <c r="C1113" s="3">
        <v>44522339968</v>
      </c>
      <c r="D1113" t="str">
        <f>VLOOKUP(C1113,Planilha4!$B$1:$C$147,2,0)</f>
        <v>Josiane Nascimento Fidelis</v>
      </c>
      <c r="E1113" t="s">
        <v>1246</v>
      </c>
      <c r="F1113" t="s">
        <v>1247</v>
      </c>
      <c r="G1113" t="s">
        <v>12</v>
      </c>
      <c r="H1113" t="s">
        <v>13</v>
      </c>
      <c r="I1113" t="s">
        <v>1226</v>
      </c>
      <c r="J1113" t="s">
        <v>1227</v>
      </c>
      <c r="K1113" t="s">
        <v>1226</v>
      </c>
      <c r="L1113">
        <v>7181.82</v>
      </c>
      <c r="M1113" t="s">
        <v>1248</v>
      </c>
      <c r="N1113" t="s">
        <v>1249</v>
      </c>
      <c r="O1113" t="str">
        <f t="shared" si="34"/>
        <v>janeiro</v>
      </c>
      <c r="P1113">
        <f>VLOOKUP(O1113,Auxiliar!A:B,2,FALSE)</f>
        <v>1</v>
      </c>
      <c r="Q1113">
        <f t="shared" si="35"/>
        <v>2025</v>
      </c>
    </row>
    <row r="1114" spans="1:17" x14ac:dyDescent="0.3">
      <c r="A1114" t="s">
        <v>1484</v>
      </c>
      <c r="B1114" t="s">
        <v>41</v>
      </c>
      <c r="C1114" s="3">
        <v>44522339968</v>
      </c>
      <c r="D1114" t="str">
        <f>VLOOKUP(C1114,Planilha4!$B$1:$C$147,2,0)</f>
        <v>Josiane Nascimento Fidelis</v>
      </c>
      <c r="E1114" t="s">
        <v>1485</v>
      </c>
      <c r="F1114" t="s">
        <v>84</v>
      </c>
      <c r="G1114" t="s">
        <v>12</v>
      </c>
      <c r="H1114" t="s">
        <v>13</v>
      </c>
      <c r="I1114" t="s">
        <v>1469</v>
      </c>
      <c r="J1114" t="s">
        <v>1469</v>
      </c>
      <c r="K1114" t="s">
        <v>1468</v>
      </c>
      <c r="L1114">
        <v>13200</v>
      </c>
      <c r="M1114" t="s">
        <v>1486</v>
      </c>
      <c r="N1114" t="s">
        <v>1487</v>
      </c>
      <c r="O1114" t="str">
        <f t="shared" si="34"/>
        <v>fevereiro</v>
      </c>
      <c r="P1114">
        <f>VLOOKUP(O1114,Auxiliar!A:B,2,FALSE)</f>
        <v>2</v>
      </c>
      <c r="Q1114">
        <f t="shared" si="35"/>
        <v>2025</v>
      </c>
    </row>
    <row r="1115" spans="1:17" x14ac:dyDescent="0.3">
      <c r="A1115" t="s">
        <v>1738</v>
      </c>
      <c r="B1115" t="s">
        <v>41</v>
      </c>
      <c r="C1115" s="3">
        <v>44522339968</v>
      </c>
      <c r="D1115" t="str">
        <f>VLOOKUP(C1115,Planilha4!$B$1:$C$147,2,0)</f>
        <v>Josiane Nascimento Fidelis</v>
      </c>
      <c r="E1115" t="s">
        <v>1739</v>
      </c>
      <c r="F1115" t="s">
        <v>500</v>
      </c>
      <c r="G1115" t="s">
        <v>12</v>
      </c>
      <c r="H1115" t="s">
        <v>13</v>
      </c>
      <c r="I1115" t="s">
        <v>1700</v>
      </c>
      <c r="J1115" t="s">
        <v>1699</v>
      </c>
      <c r="K1115" t="s">
        <v>1700</v>
      </c>
      <c r="L1115">
        <v>3000</v>
      </c>
      <c r="M1115" t="s">
        <v>1740</v>
      </c>
      <c r="N1115" t="s">
        <v>1741</v>
      </c>
      <c r="O1115" t="str">
        <f t="shared" si="34"/>
        <v>março</v>
      </c>
      <c r="P1115">
        <f>VLOOKUP(O1115,Auxiliar!A:B,2,FALSE)</f>
        <v>3</v>
      </c>
      <c r="Q1115">
        <f t="shared" si="35"/>
        <v>2025</v>
      </c>
    </row>
    <row r="1116" spans="1:17" x14ac:dyDescent="0.3">
      <c r="A1116" t="s">
        <v>1773</v>
      </c>
      <c r="B1116" t="s">
        <v>41</v>
      </c>
      <c r="C1116" s="3">
        <v>44522339968</v>
      </c>
      <c r="D1116" t="str">
        <f>VLOOKUP(C1116,Planilha4!$B$1:$C$147,2,0)</f>
        <v>Josiane Nascimento Fidelis</v>
      </c>
      <c r="E1116" t="s">
        <v>1774</v>
      </c>
      <c r="F1116" t="s">
        <v>126</v>
      </c>
      <c r="G1116" t="s">
        <v>12</v>
      </c>
      <c r="H1116" t="s">
        <v>13</v>
      </c>
      <c r="I1116" t="s">
        <v>1643</v>
      </c>
      <c r="J1116" t="s">
        <v>1654</v>
      </c>
      <c r="K1116" t="s">
        <v>1642</v>
      </c>
      <c r="L1116">
        <v>7400</v>
      </c>
      <c r="M1116" t="s">
        <v>1775</v>
      </c>
      <c r="N1116" t="s">
        <v>1776</v>
      </c>
      <c r="O1116" t="str">
        <f t="shared" si="34"/>
        <v>fevereiro</v>
      </c>
      <c r="P1116">
        <f>VLOOKUP(O1116,Auxiliar!A:B,2,FALSE)</f>
        <v>2</v>
      </c>
      <c r="Q1116">
        <f t="shared" si="35"/>
        <v>2025</v>
      </c>
    </row>
    <row r="1117" spans="1:17" x14ac:dyDescent="0.3">
      <c r="A1117" t="s">
        <v>1779</v>
      </c>
      <c r="B1117" t="s">
        <v>41</v>
      </c>
      <c r="C1117" s="3">
        <v>44522339968</v>
      </c>
      <c r="D1117" t="str">
        <f>VLOOKUP(C1117,Planilha4!$B$1:$C$147,2,0)</f>
        <v>Josiane Nascimento Fidelis</v>
      </c>
      <c r="E1117" t="s">
        <v>1780</v>
      </c>
      <c r="F1117" t="s">
        <v>521</v>
      </c>
      <c r="G1117" t="s">
        <v>12</v>
      </c>
      <c r="H1117" t="s">
        <v>13</v>
      </c>
      <c r="I1117" t="s">
        <v>1649</v>
      </c>
      <c r="J1117" t="s">
        <v>1649</v>
      </c>
      <c r="K1117" t="s">
        <v>1781</v>
      </c>
      <c r="L1117">
        <v>3400</v>
      </c>
      <c r="M1117" t="s">
        <v>1782</v>
      </c>
      <c r="N1117" t="s">
        <v>1783</v>
      </c>
      <c r="O1117" t="str">
        <f t="shared" si="34"/>
        <v>fevereiro</v>
      </c>
      <c r="P1117">
        <f>VLOOKUP(O1117,Auxiliar!A:B,2,FALSE)</f>
        <v>2</v>
      </c>
      <c r="Q1117">
        <f t="shared" si="35"/>
        <v>2025</v>
      </c>
    </row>
    <row r="1118" spans="1:17" x14ac:dyDescent="0.3">
      <c r="A1118" t="s">
        <v>284</v>
      </c>
      <c r="B1118" t="s">
        <v>285</v>
      </c>
      <c r="C1118" s="3">
        <v>45439079653</v>
      </c>
      <c r="D1118" t="str">
        <f>VLOOKUP(C1118,Planilha4!$B$1:$C$147,2,0)</f>
        <v>Celio Furtado De Miranda</v>
      </c>
      <c r="E1118" t="s">
        <v>286</v>
      </c>
      <c r="F1118" t="s">
        <v>287</v>
      </c>
      <c r="G1118" t="s">
        <v>85</v>
      </c>
      <c r="H1118" t="s">
        <v>13</v>
      </c>
      <c r="I1118" t="s">
        <v>252</v>
      </c>
      <c r="J1118" t="s">
        <v>229</v>
      </c>
      <c r="K1118" t="s">
        <v>252</v>
      </c>
      <c r="L1118">
        <v>3300</v>
      </c>
      <c r="M1118" t="s">
        <v>288</v>
      </c>
      <c r="N1118" t="s">
        <v>289</v>
      </c>
      <c r="O1118" t="str">
        <f t="shared" si="34"/>
        <v>maio</v>
      </c>
      <c r="P1118">
        <f>VLOOKUP(O1118,Auxiliar!A:B,2,FALSE)</f>
        <v>5</v>
      </c>
      <c r="Q1118">
        <f t="shared" si="35"/>
        <v>2024</v>
      </c>
    </row>
    <row r="1119" spans="1:17" x14ac:dyDescent="0.3">
      <c r="A1119" t="s">
        <v>119</v>
      </c>
      <c r="B1119" t="s">
        <v>285</v>
      </c>
      <c r="C1119" s="3">
        <v>45439079653</v>
      </c>
      <c r="D1119" t="str">
        <f>VLOOKUP(C1119,Planilha4!$B$1:$C$147,2,0)</f>
        <v>Celio Furtado De Miranda</v>
      </c>
      <c r="E1119" t="s">
        <v>121</v>
      </c>
      <c r="F1119" t="s">
        <v>122</v>
      </c>
      <c r="G1119" t="s">
        <v>12</v>
      </c>
      <c r="H1119" t="s">
        <v>13</v>
      </c>
      <c r="I1119" t="s">
        <v>123</v>
      </c>
      <c r="J1119" t="s">
        <v>123</v>
      </c>
      <c r="K1119" t="s">
        <v>62</v>
      </c>
      <c r="L1119">
        <v>3000</v>
      </c>
      <c r="M1119" t="s">
        <v>124</v>
      </c>
      <c r="N1119" t="s">
        <v>125</v>
      </c>
      <c r="O1119" t="str">
        <f t="shared" si="34"/>
        <v>novembro</v>
      </c>
      <c r="P1119">
        <f>VLOOKUP(O1119,Auxiliar!A:B,2,FALSE)</f>
        <v>11</v>
      </c>
      <c r="Q1119">
        <f t="shared" si="35"/>
        <v>2024</v>
      </c>
    </row>
    <row r="1120" spans="1:17" x14ac:dyDescent="0.3">
      <c r="A1120" t="s">
        <v>1531</v>
      </c>
      <c r="B1120" t="s">
        <v>285</v>
      </c>
      <c r="C1120" s="3">
        <v>45439079653</v>
      </c>
      <c r="D1120" t="str">
        <f>VLOOKUP(C1120,Planilha4!$B$1:$C$147,2,0)</f>
        <v>Celio Furtado De Miranda</v>
      </c>
      <c r="E1120" t="s">
        <v>1441</v>
      </c>
      <c r="F1120" t="s">
        <v>1532</v>
      </c>
      <c r="G1120" t="s">
        <v>12</v>
      </c>
      <c r="H1120" t="s">
        <v>13</v>
      </c>
      <c r="I1120" t="s">
        <v>1519</v>
      </c>
      <c r="J1120" t="s">
        <v>1512</v>
      </c>
      <c r="K1120" t="s">
        <v>1519</v>
      </c>
      <c r="L1120">
        <v>12040</v>
      </c>
      <c r="M1120" t="s">
        <v>1533</v>
      </c>
      <c r="N1120" t="s">
        <v>1534</v>
      </c>
      <c r="O1120" t="str">
        <f t="shared" si="34"/>
        <v>março</v>
      </c>
      <c r="P1120">
        <f>VLOOKUP(O1120,Auxiliar!A:B,2,FALSE)</f>
        <v>3</v>
      </c>
      <c r="Q1120">
        <f t="shared" si="35"/>
        <v>2025</v>
      </c>
    </row>
    <row r="1121" spans="1:17" x14ac:dyDescent="0.3">
      <c r="A1121" t="s">
        <v>1784</v>
      </c>
      <c r="B1121" t="s">
        <v>285</v>
      </c>
      <c r="C1121" s="3">
        <v>45439079653</v>
      </c>
      <c r="D1121" t="str">
        <f>VLOOKUP(C1121,Planilha4!$B$1:$C$147,2,0)</f>
        <v>Celio Furtado De Miranda</v>
      </c>
      <c r="E1121" t="s">
        <v>1785</v>
      </c>
      <c r="F1121" t="s">
        <v>84</v>
      </c>
      <c r="G1121" t="s">
        <v>12</v>
      </c>
      <c r="H1121" t="s">
        <v>13</v>
      </c>
      <c r="I1121" t="s">
        <v>1651</v>
      </c>
      <c r="J1121" t="s">
        <v>1650</v>
      </c>
      <c r="K1121" t="s">
        <v>1651</v>
      </c>
      <c r="L1121">
        <v>2000</v>
      </c>
      <c r="M1121" t="s">
        <v>1786</v>
      </c>
      <c r="N1121" t="s">
        <v>1787</v>
      </c>
      <c r="O1121" t="str">
        <f t="shared" si="34"/>
        <v>fevereiro</v>
      </c>
      <c r="P1121">
        <f>VLOOKUP(O1121,Auxiliar!A:B,2,FALSE)</f>
        <v>2</v>
      </c>
      <c r="Q1121">
        <f t="shared" si="35"/>
        <v>2025</v>
      </c>
    </row>
    <row r="1122" spans="1:17" x14ac:dyDescent="0.3">
      <c r="A1122" t="s">
        <v>1748</v>
      </c>
      <c r="B1122" t="s">
        <v>1752</v>
      </c>
      <c r="C1122" s="3">
        <v>47583991749</v>
      </c>
      <c r="D1122" s="12" t="s">
        <v>2002</v>
      </c>
      <c r="E1122" t="s">
        <v>1749</v>
      </c>
      <c r="F1122" t="s">
        <v>1225</v>
      </c>
      <c r="G1122" t="s">
        <v>12</v>
      </c>
      <c r="H1122" t="s">
        <v>13</v>
      </c>
      <c r="I1122" t="s">
        <v>1745</v>
      </c>
      <c r="J1122" t="s">
        <v>1700</v>
      </c>
      <c r="K1122" t="s">
        <v>1745</v>
      </c>
      <c r="L1122">
        <v>4250</v>
      </c>
      <c r="M1122" t="s">
        <v>1750</v>
      </c>
      <c r="N1122" t="s">
        <v>1751</v>
      </c>
      <c r="O1122" t="str">
        <f t="shared" si="34"/>
        <v>março</v>
      </c>
      <c r="P1122">
        <f>VLOOKUP(O1122,Auxiliar!A:B,2,FALSE)</f>
        <v>3</v>
      </c>
      <c r="Q1122">
        <f t="shared" si="35"/>
        <v>2025</v>
      </c>
    </row>
    <row r="1123" spans="1:17" x14ac:dyDescent="0.3">
      <c r="A1123" t="s">
        <v>474</v>
      </c>
      <c r="B1123" t="s">
        <v>480</v>
      </c>
      <c r="C1123" s="3">
        <v>47929839753</v>
      </c>
      <c r="D1123" t="str">
        <f>VLOOKUP(C1123,Planilha4!$B$1:$C$147,2,0)</f>
        <v>Carlos Alexandre De Farias Nunes Martins</v>
      </c>
      <c r="E1123" t="s">
        <v>432</v>
      </c>
      <c r="G1123" t="s">
        <v>85</v>
      </c>
      <c r="H1123" t="s">
        <v>13</v>
      </c>
      <c r="I1123" t="s">
        <v>475</v>
      </c>
      <c r="J1123" t="s">
        <v>476</v>
      </c>
      <c r="K1123" t="s">
        <v>477</v>
      </c>
      <c r="L1123">
        <v>5700</v>
      </c>
      <c r="M1123" t="s">
        <v>478</v>
      </c>
      <c r="N1123" t="s">
        <v>479</v>
      </c>
      <c r="O1123" t="str">
        <f t="shared" si="34"/>
        <v>junho</v>
      </c>
      <c r="P1123">
        <f>VLOOKUP(O1123,Auxiliar!A:B,2,FALSE)</f>
        <v>6</v>
      </c>
      <c r="Q1123">
        <f t="shared" si="35"/>
        <v>2024</v>
      </c>
    </row>
    <row r="1124" spans="1:17" x14ac:dyDescent="0.3">
      <c r="A1124" t="s">
        <v>1037</v>
      </c>
      <c r="B1124" t="s">
        <v>480</v>
      </c>
      <c r="C1124" s="3">
        <v>47929839753</v>
      </c>
      <c r="D1124" t="str">
        <f>VLOOKUP(C1124,Planilha4!$B$1:$C$147,2,0)</f>
        <v>Carlos Alexandre De Farias Nunes Martins</v>
      </c>
      <c r="E1124" t="s">
        <v>1038</v>
      </c>
      <c r="F1124" t="s">
        <v>1039</v>
      </c>
      <c r="G1124" t="s">
        <v>12</v>
      </c>
      <c r="H1124" t="s">
        <v>13</v>
      </c>
      <c r="I1124" t="s">
        <v>1047</v>
      </c>
      <c r="J1124" t="s">
        <v>1040</v>
      </c>
      <c r="K1124" t="s">
        <v>1045</v>
      </c>
      <c r="L1124">
        <v>8190</v>
      </c>
      <c r="M1124" t="s">
        <v>1041</v>
      </c>
      <c r="N1124" t="s">
        <v>1042</v>
      </c>
      <c r="O1124" t="str">
        <f t="shared" si="34"/>
        <v>setembro</v>
      </c>
      <c r="P1124">
        <f>VLOOKUP(O1124,Auxiliar!A:B,2,FALSE)</f>
        <v>9</v>
      </c>
      <c r="Q1124">
        <f t="shared" si="35"/>
        <v>2024</v>
      </c>
    </row>
    <row r="1125" spans="1:17" x14ac:dyDescent="0.3">
      <c r="A1125" t="s">
        <v>1058</v>
      </c>
      <c r="B1125" t="s">
        <v>480</v>
      </c>
      <c r="C1125" s="3">
        <v>47929839753</v>
      </c>
      <c r="D1125" t="str">
        <f>VLOOKUP(C1125,Planilha4!$B$1:$C$147,2,0)</f>
        <v>Carlos Alexandre De Farias Nunes Martins</v>
      </c>
      <c r="E1125" t="s">
        <v>432</v>
      </c>
      <c r="F1125" t="s">
        <v>391</v>
      </c>
      <c r="G1125" t="s">
        <v>85</v>
      </c>
      <c r="H1125" t="s">
        <v>13</v>
      </c>
      <c r="I1125" t="s">
        <v>1059</v>
      </c>
      <c r="J1125" t="s">
        <v>151</v>
      </c>
      <c r="K1125" t="s">
        <v>152</v>
      </c>
      <c r="L1125">
        <v>2580</v>
      </c>
      <c r="M1125" t="s">
        <v>25</v>
      </c>
      <c r="N1125" t="s">
        <v>1060</v>
      </c>
      <c r="O1125" t="str">
        <f t="shared" si="34"/>
        <v>novembro</v>
      </c>
      <c r="P1125">
        <f>VLOOKUP(O1125,Auxiliar!A:B,2,FALSE)</f>
        <v>11</v>
      </c>
      <c r="Q1125">
        <f t="shared" si="35"/>
        <v>2024</v>
      </c>
    </row>
    <row r="1126" spans="1:17" x14ac:dyDescent="0.3">
      <c r="A1126" s="1"/>
      <c r="B1126" s="1"/>
      <c r="C1126" s="3"/>
      <c r="E1126" s="1"/>
      <c r="F1126" s="1"/>
      <c r="G1126" s="1"/>
      <c r="H1126" s="1"/>
      <c r="I1126" s="1"/>
      <c r="L1126" s="1"/>
      <c r="M1126" s="1"/>
      <c r="N1126" s="1"/>
    </row>
    <row r="1127" spans="1:17" x14ac:dyDescent="0.3">
      <c r="A1127" s="1"/>
      <c r="B1127" s="1"/>
      <c r="C1127" s="3"/>
      <c r="E1127" s="1"/>
      <c r="F1127" s="1"/>
      <c r="G1127" s="1"/>
      <c r="H1127" s="1"/>
      <c r="I1127" s="1"/>
      <c r="L1127" s="1"/>
      <c r="M1127" s="1"/>
      <c r="N1127" s="1"/>
    </row>
    <row r="1128" spans="1:17" x14ac:dyDescent="0.3">
      <c r="A1128" t="s">
        <v>1058</v>
      </c>
      <c r="B1128" t="s">
        <v>480</v>
      </c>
      <c r="C1128" s="3">
        <v>47929839753</v>
      </c>
      <c r="D1128" t="str">
        <f>VLOOKUP(C1128,Planilha4!$B$1:$C$147,2,0)</f>
        <v>Carlos Alexandre De Farias Nunes Martins</v>
      </c>
      <c r="E1128" t="s">
        <v>432</v>
      </c>
      <c r="F1128" t="s">
        <v>391</v>
      </c>
      <c r="G1128" t="s">
        <v>85</v>
      </c>
      <c r="H1128" t="s">
        <v>13</v>
      </c>
      <c r="I1128" t="s">
        <v>1399</v>
      </c>
      <c r="J1128" t="s">
        <v>1226</v>
      </c>
      <c r="K1128" t="s">
        <v>1254</v>
      </c>
      <c r="L1128">
        <v>2580</v>
      </c>
      <c r="M1128" t="s">
        <v>25</v>
      </c>
      <c r="N1128" t="s">
        <v>1060</v>
      </c>
      <c r="O1128" t="str">
        <f t="shared" si="34"/>
        <v>janeiro</v>
      </c>
      <c r="P1128">
        <f>VLOOKUP(O1128,Auxiliar!A:B,2,FALSE)</f>
        <v>1</v>
      </c>
      <c r="Q1128">
        <f t="shared" si="35"/>
        <v>2025</v>
      </c>
    </row>
    <row r="1129" spans="1:17" x14ac:dyDescent="0.3">
      <c r="A1129" t="s">
        <v>111</v>
      </c>
      <c r="B1129" t="s">
        <v>117</v>
      </c>
      <c r="C1129" s="3">
        <v>48513237787</v>
      </c>
      <c r="D1129" t="str">
        <f>VLOOKUP(C1129,Planilha4!$B$1:$C$147,2,0)</f>
        <v>Paulo Renato Cordeiro</v>
      </c>
      <c r="E1129" t="s">
        <v>112</v>
      </c>
      <c r="F1129" t="s">
        <v>113</v>
      </c>
      <c r="G1129" t="s">
        <v>85</v>
      </c>
      <c r="H1129" t="s">
        <v>13</v>
      </c>
      <c r="I1129" t="s">
        <v>105</v>
      </c>
      <c r="J1129" t="s">
        <v>71</v>
      </c>
      <c r="K1129" t="s">
        <v>114</v>
      </c>
      <c r="L1129">
        <v>4800</v>
      </c>
      <c r="M1129" t="s">
        <v>115</v>
      </c>
      <c r="N1129" t="s">
        <v>116</v>
      </c>
      <c r="O1129" t="str">
        <f t="shared" si="34"/>
        <v>março</v>
      </c>
      <c r="P1129">
        <f>VLOOKUP(O1129,Auxiliar!A:B,2,FALSE)</f>
        <v>3</v>
      </c>
      <c r="Q1129">
        <f t="shared" si="35"/>
        <v>2024</v>
      </c>
    </row>
    <row r="1130" spans="1:17" x14ac:dyDescent="0.3">
      <c r="A1130" t="s">
        <v>182</v>
      </c>
      <c r="B1130" t="s">
        <v>117</v>
      </c>
      <c r="C1130" s="3">
        <v>48513237787</v>
      </c>
      <c r="D1130" t="str">
        <f>VLOOKUP(C1130,Planilha4!$B$1:$C$147,2,0)</f>
        <v>Paulo Renato Cordeiro</v>
      </c>
      <c r="E1130" t="s">
        <v>183</v>
      </c>
      <c r="F1130" t="s">
        <v>184</v>
      </c>
      <c r="G1130" t="s">
        <v>85</v>
      </c>
      <c r="H1130" t="s">
        <v>13</v>
      </c>
      <c r="I1130" t="s">
        <v>172</v>
      </c>
      <c r="J1130" t="s">
        <v>172</v>
      </c>
      <c r="K1130" t="s">
        <v>185</v>
      </c>
      <c r="L1130">
        <v>4000</v>
      </c>
      <c r="M1130" t="s">
        <v>186</v>
      </c>
      <c r="N1130" t="s">
        <v>187</v>
      </c>
      <c r="O1130" t="str">
        <f t="shared" si="34"/>
        <v>abril</v>
      </c>
      <c r="P1130">
        <f>VLOOKUP(O1130,Auxiliar!A:B,2,FALSE)</f>
        <v>4</v>
      </c>
      <c r="Q1130">
        <f t="shared" si="35"/>
        <v>2024</v>
      </c>
    </row>
    <row r="1131" spans="1:17" x14ac:dyDescent="0.3">
      <c r="A1131" t="s">
        <v>255</v>
      </c>
      <c r="B1131" t="s">
        <v>117</v>
      </c>
      <c r="C1131" s="3">
        <v>48513237787</v>
      </c>
      <c r="D1131" t="str">
        <f>VLOOKUP(C1131,Planilha4!$B$1:$C$147,2,0)</f>
        <v>Paulo Renato Cordeiro</v>
      </c>
      <c r="E1131" t="s">
        <v>256</v>
      </c>
      <c r="F1131" t="s">
        <v>257</v>
      </c>
      <c r="G1131" t="s">
        <v>85</v>
      </c>
      <c r="H1131" t="s">
        <v>13</v>
      </c>
      <c r="I1131" t="s">
        <v>258</v>
      </c>
      <c r="J1131" t="s">
        <v>259</v>
      </c>
      <c r="K1131" t="s">
        <v>258</v>
      </c>
      <c r="L1131">
        <v>3000</v>
      </c>
      <c r="M1131" t="s">
        <v>260</v>
      </c>
      <c r="N1131" t="s">
        <v>261</v>
      </c>
      <c r="O1131" t="str">
        <f t="shared" si="34"/>
        <v>abril</v>
      </c>
      <c r="P1131">
        <f>VLOOKUP(O1131,Auxiliar!A:B,2,FALSE)</f>
        <v>4</v>
      </c>
      <c r="Q1131">
        <f t="shared" si="35"/>
        <v>2024</v>
      </c>
    </row>
    <row r="1132" spans="1:17" x14ac:dyDescent="0.3">
      <c r="A1132" t="s">
        <v>409</v>
      </c>
      <c r="B1132" t="s">
        <v>117</v>
      </c>
      <c r="C1132" s="3">
        <v>48513237787</v>
      </c>
      <c r="D1132" t="str">
        <f>VLOOKUP(C1132,Planilha4!$B$1:$C$147,2,0)</f>
        <v>Paulo Renato Cordeiro</v>
      </c>
      <c r="E1132" t="s">
        <v>410</v>
      </c>
      <c r="F1132" t="s">
        <v>411</v>
      </c>
      <c r="G1132" t="s">
        <v>12</v>
      </c>
      <c r="H1132" t="s">
        <v>13</v>
      </c>
      <c r="I1132" t="s">
        <v>372</v>
      </c>
      <c r="J1132" t="s">
        <v>380</v>
      </c>
      <c r="K1132" t="s">
        <v>372</v>
      </c>
      <c r="L1132">
        <v>4060</v>
      </c>
      <c r="M1132" t="s">
        <v>412</v>
      </c>
      <c r="N1132" t="s">
        <v>413</v>
      </c>
      <c r="O1132" t="str">
        <f t="shared" si="34"/>
        <v>maio</v>
      </c>
      <c r="P1132">
        <f>VLOOKUP(O1132,Auxiliar!A:B,2,FALSE)</f>
        <v>5</v>
      </c>
      <c r="Q1132">
        <f t="shared" si="35"/>
        <v>2024</v>
      </c>
    </row>
    <row r="1133" spans="1:17" x14ac:dyDescent="0.3">
      <c r="A1133" t="s">
        <v>267</v>
      </c>
      <c r="B1133" t="s">
        <v>117</v>
      </c>
      <c r="C1133" s="3">
        <v>48513237787</v>
      </c>
      <c r="D1133" t="str">
        <f>VLOOKUP(C1133,Planilha4!$B$1:$C$147,2,0)</f>
        <v>Paulo Renato Cordeiro</v>
      </c>
      <c r="E1133" t="s">
        <v>268</v>
      </c>
      <c r="F1133" t="s">
        <v>269</v>
      </c>
      <c r="G1133" t="s">
        <v>12</v>
      </c>
      <c r="H1133" t="s">
        <v>13</v>
      </c>
      <c r="I1133" t="s">
        <v>270</v>
      </c>
      <c r="J1133" t="s">
        <v>271</v>
      </c>
      <c r="K1133" t="s">
        <v>270</v>
      </c>
      <c r="L1133">
        <v>3000</v>
      </c>
      <c r="M1133" t="s">
        <v>272</v>
      </c>
      <c r="N1133" t="s">
        <v>273</v>
      </c>
      <c r="O1133" t="str">
        <f t="shared" si="34"/>
        <v>dezembro</v>
      </c>
      <c r="P1133">
        <f>VLOOKUP(O1133,Auxiliar!A:B,2,FALSE)</f>
        <v>12</v>
      </c>
      <c r="Q1133">
        <f t="shared" si="35"/>
        <v>2024</v>
      </c>
    </row>
    <row r="1134" spans="1:17" x14ac:dyDescent="0.3">
      <c r="A1134" t="s">
        <v>409</v>
      </c>
      <c r="B1134" t="s">
        <v>117</v>
      </c>
      <c r="C1134" s="3">
        <v>48513237787</v>
      </c>
      <c r="D1134" t="str">
        <f>VLOOKUP(C1134,Planilha4!$B$1:$C$147,2,0)</f>
        <v>Paulo Renato Cordeiro</v>
      </c>
      <c r="E1134" t="s">
        <v>410</v>
      </c>
      <c r="F1134" t="s">
        <v>411</v>
      </c>
      <c r="G1134" t="s">
        <v>12</v>
      </c>
      <c r="H1134" t="s">
        <v>13</v>
      </c>
      <c r="I1134" t="s">
        <v>449</v>
      </c>
      <c r="J1134" t="s">
        <v>449</v>
      </c>
      <c r="K1134" t="s">
        <v>450</v>
      </c>
      <c r="L1134">
        <v>1400</v>
      </c>
      <c r="M1134" t="s">
        <v>412</v>
      </c>
      <c r="N1134" t="s">
        <v>413</v>
      </c>
      <c r="O1134" t="str">
        <f t="shared" si="34"/>
        <v>junho</v>
      </c>
      <c r="P1134">
        <f>VLOOKUP(O1134,Auxiliar!A:B,2,FALSE)</f>
        <v>6</v>
      </c>
      <c r="Q1134">
        <f t="shared" si="35"/>
        <v>2024</v>
      </c>
    </row>
    <row r="1135" spans="1:17" x14ac:dyDescent="0.3">
      <c r="A1135" t="s">
        <v>481</v>
      </c>
      <c r="B1135" t="s">
        <v>117</v>
      </c>
      <c r="C1135" s="3">
        <v>48513237787</v>
      </c>
      <c r="D1135" t="str">
        <f>VLOOKUP(C1135,Planilha4!$B$1:$C$147,2,0)</f>
        <v>Paulo Renato Cordeiro</v>
      </c>
      <c r="E1135" t="s">
        <v>482</v>
      </c>
      <c r="F1135" t="s">
        <v>483</v>
      </c>
      <c r="G1135" t="s">
        <v>12</v>
      </c>
      <c r="H1135" t="s">
        <v>13</v>
      </c>
      <c r="I1135" t="s">
        <v>476</v>
      </c>
      <c r="J1135" t="s">
        <v>476</v>
      </c>
      <c r="K1135" t="s">
        <v>477</v>
      </c>
      <c r="L1135">
        <v>5450</v>
      </c>
      <c r="M1135" t="s">
        <v>484</v>
      </c>
      <c r="N1135" t="s">
        <v>485</v>
      </c>
      <c r="O1135" t="str">
        <f t="shared" si="34"/>
        <v>junho</v>
      </c>
      <c r="P1135">
        <f>VLOOKUP(O1135,Auxiliar!A:B,2,FALSE)</f>
        <v>6</v>
      </c>
      <c r="Q1135">
        <f t="shared" si="35"/>
        <v>2024</v>
      </c>
    </row>
    <row r="1136" spans="1:17" x14ac:dyDescent="0.3">
      <c r="A1136" t="s">
        <v>629</v>
      </c>
      <c r="B1136" t="s">
        <v>117</v>
      </c>
      <c r="C1136" s="3">
        <v>48513237787</v>
      </c>
      <c r="D1136" t="str">
        <f>VLOOKUP(C1136,Planilha4!$B$1:$C$147,2,0)</f>
        <v>Paulo Renato Cordeiro</v>
      </c>
      <c r="E1136" t="s">
        <v>630</v>
      </c>
      <c r="F1136" t="s">
        <v>631</v>
      </c>
      <c r="G1136" t="s">
        <v>12</v>
      </c>
      <c r="H1136" t="s">
        <v>13</v>
      </c>
      <c r="I1136" t="s">
        <v>372</v>
      </c>
      <c r="J1136" t="s">
        <v>380</v>
      </c>
      <c r="K1136" t="s">
        <v>372</v>
      </c>
      <c r="L1136">
        <v>3000</v>
      </c>
      <c r="M1136" t="s">
        <v>632</v>
      </c>
      <c r="N1136" t="s">
        <v>633</v>
      </c>
      <c r="O1136" t="str">
        <f t="shared" si="34"/>
        <v>maio</v>
      </c>
      <c r="P1136">
        <f>VLOOKUP(O1136,Auxiliar!A:B,2,FALSE)</f>
        <v>5</v>
      </c>
      <c r="Q1136">
        <f t="shared" si="35"/>
        <v>2024</v>
      </c>
    </row>
    <row r="1137" spans="1:17" x14ac:dyDescent="0.3">
      <c r="A1137" t="s">
        <v>716</v>
      </c>
      <c r="B1137" t="s">
        <v>117</v>
      </c>
      <c r="C1137" s="3">
        <v>48513237787</v>
      </c>
      <c r="D1137" t="str">
        <f>VLOOKUP(C1137,Planilha4!$B$1:$C$147,2,0)</f>
        <v>Paulo Renato Cordeiro</v>
      </c>
      <c r="E1137" t="s">
        <v>717</v>
      </c>
      <c r="F1137" t="s">
        <v>718</v>
      </c>
      <c r="G1137" t="s">
        <v>12</v>
      </c>
      <c r="H1137" t="s">
        <v>13</v>
      </c>
      <c r="I1137" t="s">
        <v>667</v>
      </c>
      <c r="J1137" t="s">
        <v>667</v>
      </c>
      <c r="K1137" t="s">
        <v>668</v>
      </c>
      <c r="L1137">
        <v>9968</v>
      </c>
      <c r="M1137" t="s">
        <v>51</v>
      </c>
      <c r="N1137" t="s">
        <v>52</v>
      </c>
      <c r="O1137" t="str">
        <f t="shared" si="34"/>
        <v>novembro</v>
      </c>
      <c r="P1137">
        <f>VLOOKUP(O1137,Auxiliar!A:B,2,FALSE)</f>
        <v>11</v>
      </c>
      <c r="Q1137">
        <f t="shared" si="35"/>
        <v>2024</v>
      </c>
    </row>
    <row r="1138" spans="1:17" x14ac:dyDescent="0.3">
      <c r="A1138" t="s">
        <v>967</v>
      </c>
      <c r="B1138" t="s">
        <v>117</v>
      </c>
      <c r="C1138" s="3">
        <v>48513237787</v>
      </c>
      <c r="D1138" t="str">
        <f>VLOOKUP(C1138,Planilha4!$B$1:$C$147,2,0)</f>
        <v>Paulo Renato Cordeiro</v>
      </c>
      <c r="E1138" t="s">
        <v>968</v>
      </c>
      <c r="F1138" t="s">
        <v>969</v>
      </c>
      <c r="G1138" t="s">
        <v>12</v>
      </c>
      <c r="H1138" t="s">
        <v>13</v>
      </c>
      <c r="I1138" t="s">
        <v>955</v>
      </c>
      <c r="J1138" t="s">
        <v>960</v>
      </c>
      <c r="K1138" t="s">
        <v>970</v>
      </c>
      <c r="L1138">
        <v>4000</v>
      </c>
      <c r="M1138" t="s">
        <v>117</v>
      </c>
      <c r="N1138" t="s">
        <v>971</v>
      </c>
      <c r="O1138" t="str">
        <f t="shared" si="34"/>
        <v>julho</v>
      </c>
      <c r="P1138">
        <f>VLOOKUP(O1138,Auxiliar!A:B,2,FALSE)</f>
        <v>7</v>
      </c>
      <c r="Q1138">
        <f t="shared" si="35"/>
        <v>2024</v>
      </c>
    </row>
    <row r="1139" spans="1:17" x14ac:dyDescent="0.3">
      <c r="A1139" t="s">
        <v>409</v>
      </c>
      <c r="B1139" t="s">
        <v>117</v>
      </c>
      <c r="C1139" s="3">
        <v>48513237787</v>
      </c>
      <c r="D1139" t="str">
        <f>VLOOKUP(C1139,Planilha4!$B$1:$C$147,2,0)</f>
        <v>Paulo Renato Cordeiro</v>
      </c>
      <c r="E1139" t="s">
        <v>410</v>
      </c>
      <c r="F1139" t="s">
        <v>411</v>
      </c>
      <c r="G1139" t="s">
        <v>12</v>
      </c>
      <c r="H1139" t="s">
        <v>13</v>
      </c>
      <c r="I1139" t="s">
        <v>982</v>
      </c>
      <c r="J1139" t="s">
        <v>983</v>
      </c>
      <c r="K1139" t="s">
        <v>543</v>
      </c>
      <c r="L1139">
        <v>1400</v>
      </c>
      <c r="M1139" t="s">
        <v>412</v>
      </c>
      <c r="N1139" t="s">
        <v>413</v>
      </c>
      <c r="O1139" t="str">
        <f t="shared" si="34"/>
        <v>julho</v>
      </c>
      <c r="P1139">
        <f>VLOOKUP(O1139,Auxiliar!A:B,2,FALSE)</f>
        <v>7</v>
      </c>
      <c r="Q1139">
        <f t="shared" si="35"/>
        <v>2024</v>
      </c>
    </row>
    <row r="1140" spans="1:17" x14ac:dyDescent="0.3">
      <c r="A1140" t="s">
        <v>1017</v>
      </c>
      <c r="B1140" t="s">
        <v>117</v>
      </c>
      <c r="C1140" s="3">
        <v>48513237787</v>
      </c>
      <c r="D1140" t="str">
        <f>VLOOKUP(C1140,Planilha4!$B$1:$C$147,2,0)</f>
        <v>Paulo Renato Cordeiro</v>
      </c>
      <c r="E1140" t="s">
        <v>1018</v>
      </c>
      <c r="F1140" t="s">
        <v>740</v>
      </c>
      <c r="G1140" t="s">
        <v>12</v>
      </c>
      <c r="H1140" t="s">
        <v>13</v>
      </c>
      <c r="I1140" t="s">
        <v>744</v>
      </c>
      <c r="J1140" t="s">
        <v>744</v>
      </c>
      <c r="K1140" t="s">
        <v>1019</v>
      </c>
      <c r="L1140">
        <v>6675</v>
      </c>
      <c r="M1140" t="s">
        <v>51</v>
      </c>
      <c r="N1140" t="s">
        <v>52</v>
      </c>
      <c r="O1140" t="str">
        <f t="shared" si="34"/>
        <v>maio</v>
      </c>
      <c r="P1140">
        <f>VLOOKUP(O1140,Auxiliar!A:B,2,FALSE)</f>
        <v>5</v>
      </c>
      <c r="Q1140">
        <f t="shared" si="35"/>
        <v>2024</v>
      </c>
    </row>
    <row r="1141" spans="1:17" x14ac:dyDescent="0.3">
      <c r="A1141" t="s">
        <v>1048</v>
      </c>
      <c r="B1141" t="s">
        <v>117</v>
      </c>
      <c r="C1141" s="3">
        <v>48513237787</v>
      </c>
      <c r="D1141" t="str">
        <f>VLOOKUP(C1141,Planilha4!$B$1:$C$147,2,0)</f>
        <v>Paulo Renato Cordeiro</v>
      </c>
      <c r="E1141" t="s">
        <v>1049</v>
      </c>
      <c r="F1141" t="s">
        <v>159</v>
      </c>
      <c r="G1141" t="s">
        <v>12</v>
      </c>
      <c r="H1141" t="s">
        <v>13</v>
      </c>
      <c r="I1141" t="s">
        <v>1045</v>
      </c>
      <c r="J1141" t="s">
        <v>1045</v>
      </c>
      <c r="K1141" t="s">
        <v>1047</v>
      </c>
      <c r="L1141">
        <v>7300</v>
      </c>
      <c r="M1141" t="s">
        <v>1050</v>
      </c>
      <c r="N1141" t="s">
        <v>1051</v>
      </c>
      <c r="O1141" t="str">
        <f t="shared" si="34"/>
        <v>setembro</v>
      </c>
      <c r="P1141">
        <f>VLOOKUP(O1141,Auxiliar!A:B,2,FALSE)</f>
        <v>9</v>
      </c>
      <c r="Q1141">
        <f t="shared" si="35"/>
        <v>2024</v>
      </c>
    </row>
    <row r="1142" spans="1:17" x14ac:dyDescent="0.3">
      <c r="A1142" t="s">
        <v>1082</v>
      </c>
      <c r="B1142" t="s">
        <v>117</v>
      </c>
      <c r="C1142" s="3">
        <v>48513237787</v>
      </c>
      <c r="D1142" t="str">
        <f>VLOOKUP(C1142,Planilha4!$B$1:$C$147,2,0)</f>
        <v>Paulo Renato Cordeiro</v>
      </c>
      <c r="E1142" t="s">
        <v>432</v>
      </c>
      <c r="F1142" t="s">
        <v>184</v>
      </c>
      <c r="G1142" t="s">
        <v>85</v>
      </c>
      <c r="H1142" t="s">
        <v>13</v>
      </c>
      <c r="I1142" t="s">
        <v>1083</v>
      </c>
      <c r="J1142" t="s">
        <v>1064</v>
      </c>
      <c r="K1142" t="s">
        <v>1083</v>
      </c>
      <c r="L1142">
        <v>4100</v>
      </c>
      <c r="M1142" t="s">
        <v>117</v>
      </c>
      <c r="N1142" t="s">
        <v>1084</v>
      </c>
      <c r="O1142" t="str">
        <f t="shared" si="34"/>
        <v>setembro</v>
      </c>
      <c r="P1142">
        <f>VLOOKUP(O1142,Auxiliar!A:B,2,FALSE)</f>
        <v>9</v>
      </c>
      <c r="Q1142">
        <f t="shared" si="35"/>
        <v>2024</v>
      </c>
    </row>
    <row r="1143" spans="1:17" x14ac:dyDescent="0.3">
      <c r="A1143" t="s">
        <v>1082</v>
      </c>
      <c r="B1143" t="s">
        <v>117</v>
      </c>
      <c r="C1143" s="3">
        <v>48513237787</v>
      </c>
      <c r="D1143" t="str">
        <f>VLOOKUP(C1143,Planilha4!$B$1:$C$147,2,0)</f>
        <v>Paulo Renato Cordeiro</v>
      </c>
      <c r="E1143" t="s">
        <v>432</v>
      </c>
      <c r="F1143" t="s">
        <v>184</v>
      </c>
      <c r="G1143" t="s">
        <v>85</v>
      </c>
      <c r="H1143" t="s">
        <v>13</v>
      </c>
      <c r="I1143" t="s">
        <v>1083</v>
      </c>
      <c r="J1143" t="s">
        <v>1064</v>
      </c>
      <c r="K1143" t="s">
        <v>1083</v>
      </c>
      <c r="L1143">
        <v>4100</v>
      </c>
      <c r="M1143" t="s">
        <v>117</v>
      </c>
      <c r="N1143" t="s">
        <v>1084</v>
      </c>
      <c r="O1143" t="str">
        <f t="shared" si="34"/>
        <v>setembro</v>
      </c>
      <c r="P1143">
        <f>VLOOKUP(O1143,Auxiliar!A:B,2,FALSE)</f>
        <v>9</v>
      </c>
      <c r="Q1143">
        <f t="shared" si="35"/>
        <v>2024</v>
      </c>
    </row>
    <row r="1144" spans="1:17" x14ac:dyDescent="0.3">
      <c r="A1144" t="s">
        <v>1156</v>
      </c>
      <c r="B1144" t="s">
        <v>117</v>
      </c>
      <c r="C1144" s="3">
        <v>48513237787</v>
      </c>
      <c r="D1144" t="str">
        <f>VLOOKUP(C1144,Planilha4!$B$1:$C$147,2,0)</f>
        <v>Paulo Renato Cordeiro</v>
      </c>
      <c r="E1144" t="s">
        <v>1157</v>
      </c>
      <c r="F1144" t="s">
        <v>602</v>
      </c>
      <c r="G1144" t="s">
        <v>12</v>
      </c>
      <c r="H1144" t="s">
        <v>13</v>
      </c>
      <c r="I1144" t="s">
        <v>1158</v>
      </c>
      <c r="J1144" t="s">
        <v>1140</v>
      </c>
      <c r="K1144" t="s">
        <v>1141</v>
      </c>
      <c r="L1144">
        <v>6800</v>
      </c>
      <c r="M1144" t="s">
        <v>1159</v>
      </c>
      <c r="N1144" t="s">
        <v>1160</v>
      </c>
      <c r="O1144" t="str">
        <f t="shared" si="34"/>
        <v>dezembro</v>
      </c>
      <c r="P1144">
        <f>VLOOKUP(O1144,Auxiliar!A:B,2,FALSE)</f>
        <v>12</v>
      </c>
      <c r="Q1144">
        <f t="shared" si="35"/>
        <v>2024</v>
      </c>
    </row>
    <row r="1145" spans="1:17" x14ac:dyDescent="0.3">
      <c r="A1145" t="s">
        <v>1183</v>
      </c>
      <c r="B1145" t="s">
        <v>117</v>
      </c>
      <c r="C1145" s="3">
        <v>48513237787</v>
      </c>
      <c r="D1145" t="str">
        <f>VLOOKUP(C1145,Planilha4!$B$1:$C$147,2,0)</f>
        <v>Paulo Renato Cordeiro</v>
      </c>
      <c r="E1145" t="s">
        <v>1184</v>
      </c>
      <c r="F1145" t="s">
        <v>104</v>
      </c>
      <c r="G1145" t="s">
        <v>12</v>
      </c>
      <c r="H1145" t="s">
        <v>13</v>
      </c>
      <c r="I1145" t="s">
        <v>1185</v>
      </c>
      <c r="J1145" t="s">
        <v>1141</v>
      </c>
      <c r="K1145" t="s">
        <v>1185</v>
      </c>
      <c r="L1145">
        <v>1500</v>
      </c>
      <c r="M1145" t="s">
        <v>1186</v>
      </c>
      <c r="N1145" t="s">
        <v>1187</v>
      </c>
      <c r="O1145" t="str">
        <f t="shared" si="34"/>
        <v>dezembro</v>
      </c>
      <c r="P1145">
        <f>VLOOKUP(O1145,Auxiliar!A:B,2,FALSE)</f>
        <v>12</v>
      </c>
      <c r="Q1145">
        <f t="shared" si="35"/>
        <v>2024</v>
      </c>
    </row>
    <row r="1146" spans="1:17" x14ac:dyDescent="0.3">
      <c r="A1146" t="s">
        <v>1183</v>
      </c>
      <c r="B1146" t="s">
        <v>117</v>
      </c>
      <c r="C1146" s="3">
        <v>48513237787</v>
      </c>
      <c r="D1146" t="str">
        <f>VLOOKUP(C1146,Planilha4!$B$1:$C$147,2,0)</f>
        <v>Paulo Renato Cordeiro</v>
      </c>
      <c r="E1146" t="s">
        <v>1184</v>
      </c>
      <c r="F1146" t="s">
        <v>104</v>
      </c>
      <c r="G1146" t="s">
        <v>12</v>
      </c>
      <c r="H1146" t="s">
        <v>13</v>
      </c>
      <c r="I1146" t="s">
        <v>1185</v>
      </c>
      <c r="J1146" t="s">
        <v>1185</v>
      </c>
      <c r="K1146" t="s">
        <v>1188</v>
      </c>
      <c r="L1146">
        <v>1500</v>
      </c>
      <c r="M1146" t="s">
        <v>1189</v>
      </c>
      <c r="N1146" t="s">
        <v>1190</v>
      </c>
      <c r="O1146" t="str">
        <f t="shared" si="34"/>
        <v>dezembro</v>
      </c>
      <c r="P1146">
        <f>VLOOKUP(O1146,Auxiliar!A:B,2,FALSE)</f>
        <v>12</v>
      </c>
      <c r="Q1146">
        <f t="shared" si="35"/>
        <v>2024</v>
      </c>
    </row>
    <row r="1147" spans="1:17" x14ac:dyDescent="0.3">
      <c r="A1147" t="s">
        <v>1250</v>
      </c>
      <c r="B1147" t="s">
        <v>117</v>
      </c>
      <c r="C1147" s="3">
        <v>48513237787</v>
      </c>
      <c r="D1147" t="str">
        <f>VLOOKUP(C1147,Planilha4!$B$1:$C$147,2,0)</f>
        <v>Paulo Renato Cordeiro</v>
      </c>
      <c r="E1147" t="s">
        <v>1251</v>
      </c>
      <c r="F1147" t="s">
        <v>1252</v>
      </c>
      <c r="G1147" t="s">
        <v>12</v>
      </c>
      <c r="H1147" t="s">
        <v>13</v>
      </c>
      <c r="I1147" t="s">
        <v>1253</v>
      </c>
      <c r="J1147" t="s">
        <v>1226</v>
      </c>
      <c r="K1147" t="s">
        <v>1254</v>
      </c>
      <c r="L1147">
        <v>5000</v>
      </c>
      <c r="M1147" t="s">
        <v>1255</v>
      </c>
      <c r="N1147" t="s">
        <v>1256</v>
      </c>
      <c r="O1147" t="str">
        <f t="shared" si="34"/>
        <v>janeiro</v>
      </c>
      <c r="P1147">
        <f>VLOOKUP(O1147,Auxiliar!A:B,2,FALSE)</f>
        <v>1</v>
      </c>
      <c r="Q1147">
        <f t="shared" si="35"/>
        <v>2025</v>
      </c>
    </row>
    <row r="1148" spans="1:17" x14ac:dyDescent="0.3">
      <c r="A1148" t="s">
        <v>1401</v>
      </c>
      <c r="B1148" t="s">
        <v>117</v>
      </c>
      <c r="C1148" s="3">
        <v>48513237787</v>
      </c>
      <c r="D1148" t="str">
        <f>VLOOKUP(C1148,Planilha4!$B$1:$C$147,2,0)</f>
        <v>Paulo Renato Cordeiro</v>
      </c>
      <c r="E1148" t="s">
        <v>1202</v>
      </c>
      <c r="G1148" t="s">
        <v>1202</v>
      </c>
      <c r="H1148" t="s">
        <v>13</v>
      </c>
      <c r="I1148" t="s">
        <v>1259</v>
      </c>
      <c r="J1148" t="s">
        <v>1260</v>
      </c>
      <c r="K1148" t="s">
        <v>1259</v>
      </c>
      <c r="L1148">
        <v>428.39</v>
      </c>
      <c r="M1148" t="s">
        <v>51</v>
      </c>
      <c r="N1148" t="s">
        <v>52</v>
      </c>
      <c r="O1148" t="str">
        <f t="shared" si="34"/>
        <v>janeiro</v>
      </c>
      <c r="P1148">
        <f>VLOOKUP(O1148,Auxiliar!A:B,2,FALSE)</f>
        <v>1</v>
      </c>
      <c r="Q1148">
        <f t="shared" si="35"/>
        <v>2025</v>
      </c>
    </row>
    <row r="1149" spans="1:17" x14ac:dyDescent="0.3">
      <c r="A1149" s="1"/>
      <c r="B1149" s="1"/>
      <c r="C1149" s="3"/>
      <c r="E1149" s="1"/>
      <c r="F1149" s="1"/>
      <c r="G1149" s="1"/>
      <c r="H1149" s="1"/>
      <c r="I1149" s="1"/>
      <c r="L1149" s="1"/>
      <c r="M1149" s="1"/>
      <c r="N1149" s="1"/>
    </row>
    <row r="1150" spans="1:17" x14ac:dyDescent="0.3">
      <c r="A1150" t="s">
        <v>1440</v>
      </c>
      <c r="B1150" t="s">
        <v>117</v>
      </c>
      <c r="C1150" s="3">
        <v>48513237787</v>
      </c>
      <c r="D1150" t="str">
        <f>VLOOKUP(C1150,Planilha4!$B$1:$C$147,2,0)</f>
        <v>Paulo Renato Cordeiro</v>
      </c>
      <c r="E1150" t="s">
        <v>1441</v>
      </c>
      <c r="F1150" t="s">
        <v>740</v>
      </c>
      <c r="G1150" t="s">
        <v>12</v>
      </c>
      <c r="H1150" t="s">
        <v>13</v>
      </c>
      <c r="I1150" t="s">
        <v>1442</v>
      </c>
      <c r="J1150" t="s">
        <v>1442</v>
      </c>
      <c r="K1150" t="s">
        <v>1443</v>
      </c>
      <c r="L1150">
        <v>14120</v>
      </c>
      <c r="M1150" t="s">
        <v>1421</v>
      </c>
      <c r="N1150" t="s">
        <v>1444</v>
      </c>
      <c r="O1150" t="str">
        <f t="shared" si="34"/>
        <v>fevereiro</v>
      </c>
      <c r="P1150">
        <f>VLOOKUP(O1150,Auxiliar!A:B,2,FALSE)</f>
        <v>2</v>
      </c>
      <c r="Q1150">
        <f t="shared" si="35"/>
        <v>2025</v>
      </c>
    </row>
    <row r="1151" spans="1:17" x14ac:dyDescent="0.3">
      <c r="A1151" t="s">
        <v>1201</v>
      </c>
      <c r="B1151" t="s">
        <v>117</v>
      </c>
      <c r="C1151" s="3">
        <v>48513237787</v>
      </c>
      <c r="D1151" t="str">
        <f>VLOOKUP(C1151,Planilha4!$B$1:$C$147,2,0)</f>
        <v>Paulo Renato Cordeiro</v>
      </c>
      <c r="E1151" t="s">
        <v>1202</v>
      </c>
      <c r="F1151" t="s">
        <v>1203</v>
      </c>
      <c r="G1151" t="s">
        <v>1202</v>
      </c>
      <c r="H1151" t="s">
        <v>13</v>
      </c>
      <c r="I1151" t="s">
        <v>1442</v>
      </c>
      <c r="J1151" t="s">
        <v>1296</v>
      </c>
      <c r="K1151" t="s">
        <v>1418</v>
      </c>
      <c r="L1151">
        <v>833.04</v>
      </c>
      <c r="M1151" t="s">
        <v>25</v>
      </c>
      <c r="N1151" t="s">
        <v>26</v>
      </c>
      <c r="O1151" t="str">
        <f t="shared" si="34"/>
        <v>fevereiro</v>
      </c>
      <c r="P1151">
        <f>VLOOKUP(O1151,Auxiliar!A:B,2,FALSE)</f>
        <v>2</v>
      </c>
      <c r="Q1151">
        <f t="shared" si="35"/>
        <v>2025</v>
      </c>
    </row>
    <row r="1152" spans="1:17" x14ac:dyDescent="0.3">
      <c r="A1152" t="s">
        <v>1498</v>
      </c>
      <c r="B1152" t="s">
        <v>117</v>
      </c>
      <c r="C1152" s="3">
        <v>48513237787</v>
      </c>
      <c r="D1152" t="str">
        <f>VLOOKUP(C1152,Planilha4!$B$1:$C$147,2,0)</f>
        <v>Paulo Renato Cordeiro</v>
      </c>
      <c r="E1152" t="s">
        <v>1202</v>
      </c>
      <c r="G1152" t="s">
        <v>1202</v>
      </c>
      <c r="H1152" t="s">
        <v>13</v>
      </c>
      <c r="I1152" t="s">
        <v>1499</v>
      </c>
      <c r="J1152" t="s">
        <v>1500</v>
      </c>
      <c r="K1152" t="s">
        <v>1501</v>
      </c>
      <c r="L1152">
        <v>534</v>
      </c>
      <c r="M1152" t="s">
        <v>51</v>
      </c>
      <c r="N1152" t="s">
        <v>52</v>
      </c>
      <c r="O1152" t="str">
        <f t="shared" si="34"/>
        <v>fevereiro</v>
      </c>
      <c r="P1152">
        <f>VLOOKUP(O1152,Auxiliar!A:B,2,FALSE)</f>
        <v>2</v>
      </c>
      <c r="Q1152">
        <f t="shared" si="35"/>
        <v>2025</v>
      </c>
    </row>
    <row r="1153" spans="1:17" x14ac:dyDescent="0.3">
      <c r="A1153" t="s">
        <v>1601</v>
      </c>
      <c r="B1153" t="s">
        <v>117</v>
      </c>
      <c r="C1153" s="3">
        <v>48513237787</v>
      </c>
      <c r="D1153" t="str">
        <f>VLOOKUP(C1153,Planilha4!$B$1:$C$147,2,0)</f>
        <v>Paulo Renato Cordeiro</v>
      </c>
      <c r="E1153" t="s">
        <v>1171</v>
      </c>
      <c r="F1153" t="s">
        <v>888</v>
      </c>
      <c r="G1153" t="s">
        <v>1172</v>
      </c>
      <c r="H1153" t="s">
        <v>13</v>
      </c>
      <c r="I1153" t="s">
        <v>1598</v>
      </c>
      <c r="J1153" t="s">
        <v>1592</v>
      </c>
      <c r="K1153" t="s">
        <v>1598</v>
      </c>
      <c r="L1153">
        <v>3500</v>
      </c>
      <c r="M1153" t="s">
        <v>1602</v>
      </c>
      <c r="N1153" t="s">
        <v>1603</v>
      </c>
      <c r="O1153" t="str">
        <f t="shared" ref="O1153:O1216" si="36">TEXT(J1153,"mmmm")</f>
        <v>janeiro</v>
      </c>
      <c r="P1153">
        <f>VLOOKUP(O1153,Auxiliar!A:B,2,FALSE)</f>
        <v>1</v>
      </c>
      <c r="Q1153">
        <f t="shared" si="35"/>
        <v>2025</v>
      </c>
    </row>
    <row r="1154" spans="1:17" x14ac:dyDescent="0.3">
      <c r="A1154" t="s">
        <v>1201</v>
      </c>
      <c r="B1154" t="s">
        <v>117</v>
      </c>
      <c r="C1154" s="3">
        <v>48513237787</v>
      </c>
      <c r="D1154" t="str">
        <f>VLOOKUP(C1154,Planilha4!$B$1:$C$147,2,0)</f>
        <v>Paulo Renato Cordeiro</v>
      </c>
      <c r="E1154" t="s">
        <v>1202</v>
      </c>
      <c r="F1154" t="s">
        <v>1203</v>
      </c>
      <c r="G1154" t="s">
        <v>1202</v>
      </c>
      <c r="H1154" t="s">
        <v>13</v>
      </c>
      <c r="I1154" t="s">
        <v>1506</v>
      </c>
      <c r="J1154" t="s">
        <v>1506</v>
      </c>
      <c r="K1154" t="s">
        <v>1507</v>
      </c>
      <c r="L1154">
        <v>971.88</v>
      </c>
      <c r="M1154" t="s">
        <v>25</v>
      </c>
      <c r="N1154" t="s">
        <v>26</v>
      </c>
      <c r="O1154" t="str">
        <f t="shared" si="36"/>
        <v>março</v>
      </c>
      <c r="P1154">
        <f>VLOOKUP(O1154,Auxiliar!A:B,2,FALSE)</f>
        <v>3</v>
      </c>
      <c r="Q1154">
        <f t="shared" si="35"/>
        <v>2025</v>
      </c>
    </row>
    <row r="1155" spans="1:17" x14ac:dyDescent="0.3">
      <c r="A1155" t="s">
        <v>1742</v>
      </c>
      <c r="B1155" t="s">
        <v>117</v>
      </c>
      <c r="C1155" s="3">
        <v>48513237787</v>
      </c>
      <c r="D1155" t="str">
        <f>VLOOKUP(C1155,Planilha4!$B$1:$C$147,2,0)</f>
        <v>Paulo Renato Cordeiro</v>
      </c>
      <c r="E1155" t="s">
        <v>1743</v>
      </c>
      <c r="F1155" t="s">
        <v>1744</v>
      </c>
      <c r="G1155" t="s">
        <v>12</v>
      </c>
      <c r="H1155" t="s">
        <v>13</v>
      </c>
      <c r="I1155" t="s">
        <v>1745</v>
      </c>
      <c r="J1155" t="s">
        <v>1700</v>
      </c>
      <c r="K1155" t="s">
        <v>1745</v>
      </c>
      <c r="L1155">
        <v>6000</v>
      </c>
      <c r="M1155" t="s">
        <v>1746</v>
      </c>
      <c r="N1155" t="s">
        <v>1747</v>
      </c>
      <c r="O1155" t="str">
        <f t="shared" si="36"/>
        <v>março</v>
      </c>
      <c r="P1155">
        <f>VLOOKUP(O1155,Auxiliar!A:B,2,FALSE)</f>
        <v>3</v>
      </c>
      <c r="Q1155">
        <f t="shared" ref="Q1155:Q1218" si="37">YEAR(J1155)</f>
        <v>2025</v>
      </c>
    </row>
    <row r="1156" spans="1:17" x14ac:dyDescent="0.3">
      <c r="A1156" t="s">
        <v>1779</v>
      </c>
      <c r="B1156" t="s">
        <v>117</v>
      </c>
      <c r="C1156" s="3">
        <v>48513237787</v>
      </c>
      <c r="D1156" t="str">
        <f>VLOOKUP(C1156,Planilha4!$B$1:$C$147,2,0)</f>
        <v>Paulo Renato Cordeiro</v>
      </c>
      <c r="E1156" t="s">
        <v>1780</v>
      </c>
      <c r="F1156" t="s">
        <v>521</v>
      </c>
      <c r="G1156" t="s">
        <v>12</v>
      </c>
      <c r="H1156" t="s">
        <v>13</v>
      </c>
      <c r="I1156" t="s">
        <v>1649</v>
      </c>
      <c r="J1156" t="s">
        <v>1649</v>
      </c>
      <c r="K1156" t="s">
        <v>1781</v>
      </c>
      <c r="L1156">
        <v>3400</v>
      </c>
      <c r="M1156" t="s">
        <v>1782</v>
      </c>
      <c r="N1156" t="s">
        <v>1783</v>
      </c>
      <c r="O1156" t="str">
        <f t="shared" si="36"/>
        <v>fevereiro</v>
      </c>
      <c r="P1156">
        <f>VLOOKUP(O1156,Auxiliar!A:B,2,FALSE)</f>
        <v>2</v>
      </c>
      <c r="Q1156">
        <f t="shared" si="37"/>
        <v>2025</v>
      </c>
    </row>
    <row r="1157" spans="1:17" x14ac:dyDescent="0.3">
      <c r="A1157" t="s">
        <v>8</v>
      </c>
      <c r="B1157" t="s">
        <v>9</v>
      </c>
      <c r="C1157" s="3">
        <v>48525120782</v>
      </c>
      <c r="D1157" t="str">
        <f>VLOOKUP(C1157,Planilha4!$B$1:$C$147,2,0)</f>
        <v>Eliane Gomes Paranhos</v>
      </c>
      <c r="E1157" t="s">
        <v>10</v>
      </c>
      <c r="F1157" t="s">
        <v>11</v>
      </c>
      <c r="G1157" t="s">
        <v>12</v>
      </c>
      <c r="H1157" t="s">
        <v>13</v>
      </c>
      <c r="I1157" t="s">
        <v>14</v>
      </c>
      <c r="J1157" t="s">
        <v>15</v>
      </c>
      <c r="K1157" t="s">
        <v>14</v>
      </c>
      <c r="L1157">
        <v>11500</v>
      </c>
      <c r="M1157" t="s">
        <v>16</v>
      </c>
      <c r="N1157" t="s">
        <v>17</v>
      </c>
      <c r="O1157" t="str">
        <f t="shared" si="36"/>
        <v>novembro</v>
      </c>
      <c r="P1157">
        <f>VLOOKUP(O1157,Auxiliar!A:B,2,FALSE)</f>
        <v>11</v>
      </c>
      <c r="Q1157">
        <f t="shared" si="37"/>
        <v>2024</v>
      </c>
    </row>
    <row r="1158" spans="1:17" x14ac:dyDescent="0.3">
      <c r="A1158" t="s">
        <v>311</v>
      </c>
      <c r="B1158" t="s">
        <v>9</v>
      </c>
      <c r="C1158" s="3">
        <v>48525120782</v>
      </c>
      <c r="D1158" t="str">
        <f>VLOOKUP(C1158,Planilha4!$B$1:$C$147,2,0)</f>
        <v>Eliane Gomes Paranhos</v>
      </c>
      <c r="E1158" t="s">
        <v>312</v>
      </c>
      <c r="F1158" t="s">
        <v>313</v>
      </c>
      <c r="G1158" t="s">
        <v>85</v>
      </c>
      <c r="H1158" t="s">
        <v>13</v>
      </c>
      <c r="I1158" t="s">
        <v>314</v>
      </c>
      <c r="J1158" t="s">
        <v>315</v>
      </c>
      <c r="K1158" t="s">
        <v>316</v>
      </c>
      <c r="L1158">
        <v>1775</v>
      </c>
      <c r="M1158" t="s">
        <v>317</v>
      </c>
      <c r="N1158" t="s">
        <v>318</v>
      </c>
      <c r="O1158" t="str">
        <f t="shared" si="36"/>
        <v>maio</v>
      </c>
      <c r="P1158">
        <f>VLOOKUP(O1158,Auxiliar!A:B,2,FALSE)</f>
        <v>5</v>
      </c>
      <c r="Q1158">
        <f t="shared" si="37"/>
        <v>2024</v>
      </c>
    </row>
    <row r="1159" spans="1:17" x14ac:dyDescent="0.3">
      <c r="A1159" t="s">
        <v>455</v>
      </c>
      <c r="B1159" t="s">
        <v>9</v>
      </c>
      <c r="C1159" s="3">
        <v>48525120782</v>
      </c>
      <c r="D1159" t="str">
        <f>VLOOKUP(C1159,Planilha4!$B$1:$C$147,2,0)</f>
        <v>Eliane Gomes Paranhos</v>
      </c>
      <c r="E1159" t="s">
        <v>456</v>
      </c>
      <c r="F1159" t="s">
        <v>457</v>
      </c>
      <c r="G1159" t="s">
        <v>12</v>
      </c>
      <c r="H1159" t="s">
        <v>13</v>
      </c>
      <c r="I1159" t="s">
        <v>444</v>
      </c>
      <c r="J1159" t="s">
        <v>444</v>
      </c>
      <c r="K1159" t="s">
        <v>445</v>
      </c>
      <c r="L1159">
        <v>1500</v>
      </c>
      <c r="M1159" t="s">
        <v>458</v>
      </c>
      <c r="N1159" t="s">
        <v>459</v>
      </c>
      <c r="O1159" t="str">
        <f t="shared" si="36"/>
        <v>junho</v>
      </c>
      <c r="P1159">
        <f>VLOOKUP(O1159,Auxiliar!A:B,2,FALSE)</f>
        <v>6</v>
      </c>
      <c r="Q1159">
        <f t="shared" si="37"/>
        <v>2024</v>
      </c>
    </row>
    <row r="1160" spans="1:17" x14ac:dyDescent="0.3">
      <c r="A1160" s="1"/>
      <c r="B1160" s="1"/>
      <c r="C1160" s="3"/>
      <c r="E1160" s="1"/>
      <c r="F1160" s="1"/>
      <c r="G1160" s="1"/>
      <c r="H1160" s="1"/>
      <c r="I1160" s="1"/>
      <c r="L1160" s="1"/>
      <c r="M1160" s="1"/>
      <c r="N1160" s="1"/>
    </row>
    <row r="1161" spans="1:17" x14ac:dyDescent="0.3">
      <c r="A1161" t="s">
        <v>311</v>
      </c>
      <c r="B1161" t="s">
        <v>9</v>
      </c>
      <c r="C1161" s="3">
        <v>48525120782</v>
      </c>
      <c r="D1161" t="str">
        <f>VLOOKUP(C1161,Planilha4!$B$1:$C$147,2,0)</f>
        <v>Eliane Gomes Paranhos</v>
      </c>
      <c r="E1161" t="s">
        <v>312</v>
      </c>
      <c r="F1161" t="s">
        <v>313</v>
      </c>
      <c r="G1161" t="s">
        <v>85</v>
      </c>
      <c r="H1161" t="s">
        <v>13</v>
      </c>
      <c r="I1161" t="s">
        <v>1096</v>
      </c>
      <c r="J1161" t="s">
        <v>1064</v>
      </c>
      <c r="K1161" t="s">
        <v>1096</v>
      </c>
      <c r="L1161">
        <v>1775</v>
      </c>
      <c r="M1161" t="s">
        <v>317</v>
      </c>
      <c r="N1161" t="s">
        <v>318</v>
      </c>
      <c r="O1161" t="str">
        <f t="shared" si="36"/>
        <v>setembro</v>
      </c>
      <c r="P1161">
        <f>VLOOKUP(O1161,Auxiliar!A:B,2,FALSE)</f>
        <v>9</v>
      </c>
      <c r="Q1161">
        <f t="shared" si="37"/>
        <v>2024</v>
      </c>
    </row>
    <row r="1162" spans="1:17" x14ac:dyDescent="0.3">
      <c r="A1162" s="1"/>
      <c r="B1162" s="1"/>
      <c r="C1162" s="3"/>
      <c r="E1162" s="1"/>
      <c r="F1162" s="1"/>
      <c r="G1162" s="1"/>
      <c r="H1162" s="1"/>
      <c r="I1162" s="1"/>
      <c r="L1162" s="1"/>
      <c r="M1162" s="1"/>
      <c r="N1162" s="1"/>
    </row>
    <row r="1163" spans="1:17" x14ac:dyDescent="0.3">
      <c r="A1163" t="s">
        <v>1126</v>
      </c>
      <c r="B1163" t="s">
        <v>9</v>
      </c>
      <c r="C1163" s="3">
        <v>48525120782</v>
      </c>
      <c r="D1163" t="str">
        <f>VLOOKUP(C1163,Planilha4!$B$1:$C$147,2,0)</f>
        <v>Eliane Gomes Paranhos</v>
      </c>
      <c r="E1163" t="s">
        <v>1127</v>
      </c>
      <c r="F1163" t="s">
        <v>81</v>
      </c>
      <c r="G1163" t="s">
        <v>12</v>
      </c>
      <c r="H1163" t="s">
        <v>13</v>
      </c>
      <c r="I1163" t="s">
        <v>1067</v>
      </c>
      <c r="J1163" t="s">
        <v>1014</v>
      </c>
      <c r="K1163" t="s">
        <v>1067</v>
      </c>
      <c r="L1163">
        <v>3150</v>
      </c>
      <c r="M1163" t="s">
        <v>1128</v>
      </c>
      <c r="N1163" t="s">
        <v>1129</v>
      </c>
      <c r="O1163" t="str">
        <f t="shared" si="36"/>
        <v>dezembro</v>
      </c>
      <c r="P1163">
        <f>VLOOKUP(O1163,Auxiliar!A:B,2,FALSE)</f>
        <v>12</v>
      </c>
      <c r="Q1163">
        <f t="shared" si="37"/>
        <v>2024</v>
      </c>
    </row>
    <row r="1164" spans="1:17" x14ac:dyDescent="0.3">
      <c r="A1164" t="s">
        <v>1103</v>
      </c>
      <c r="B1164" t="s">
        <v>9</v>
      </c>
      <c r="C1164" s="3">
        <v>48525120782</v>
      </c>
      <c r="D1164" t="str">
        <f>VLOOKUP(C1164,Planilha4!$B$1:$C$147,2,0)</f>
        <v>Eliane Gomes Paranhos</v>
      </c>
      <c r="E1164" t="s">
        <v>1104</v>
      </c>
      <c r="F1164" t="s">
        <v>888</v>
      </c>
      <c r="G1164" t="s">
        <v>12</v>
      </c>
      <c r="H1164" t="s">
        <v>13</v>
      </c>
      <c r="I1164" t="s">
        <v>1407</v>
      </c>
      <c r="J1164" t="s">
        <v>1414</v>
      </c>
      <c r="K1164" t="s">
        <v>1407</v>
      </c>
      <c r="L1164">
        <v>12400</v>
      </c>
      <c r="M1164" t="s">
        <v>1106</v>
      </c>
      <c r="N1164" t="s">
        <v>1107</v>
      </c>
      <c r="O1164" t="str">
        <f t="shared" si="36"/>
        <v>setembro</v>
      </c>
      <c r="P1164">
        <f>VLOOKUP(O1164,Auxiliar!A:B,2,FALSE)</f>
        <v>9</v>
      </c>
      <c r="Q1164">
        <f t="shared" si="37"/>
        <v>2024</v>
      </c>
    </row>
    <row r="1165" spans="1:17" x14ac:dyDescent="0.3">
      <c r="A1165" t="s">
        <v>1596</v>
      </c>
      <c r="B1165" t="s">
        <v>9</v>
      </c>
      <c r="C1165" s="3">
        <v>48525120782</v>
      </c>
      <c r="D1165" t="str">
        <f>VLOOKUP(C1165,Planilha4!$B$1:$C$147,2,0)</f>
        <v>Eliane Gomes Paranhos</v>
      </c>
      <c r="E1165" t="s">
        <v>1597</v>
      </c>
      <c r="F1165" t="s">
        <v>595</v>
      </c>
      <c r="G1165" t="s">
        <v>12</v>
      </c>
      <c r="H1165" t="s">
        <v>13</v>
      </c>
      <c r="I1165" t="s">
        <v>1598</v>
      </c>
      <c r="J1165" t="s">
        <v>1398</v>
      </c>
      <c r="K1165" t="s">
        <v>1586</v>
      </c>
      <c r="L1165">
        <v>7000</v>
      </c>
      <c r="M1165" t="s">
        <v>1599</v>
      </c>
      <c r="N1165" t="s">
        <v>1600</v>
      </c>
      <c r="O1165" t="str">
        <f t="shared" si="36"/>
        <v>janeiro</v>
      </c>
      <c r="P1165">
        <f>VLOOKUP(O1165,Auxiliar!A:B,2,FALSE)</f>
        <v>1</v>
      </c>
      <c r="Q1165">
        <f t="shared" si="37"/>
        <v>2025</v>
      </c>
    </row>
    <row r="1166" spans="1:17" x14ac:dyDescent="0.3">
      <c r="A1166" t="s">
        <v>1126</v>
      </c>
      <c r="B1166" t="s">
        <v>9</v>
      </c>
      <c r="C1166" s="3">
        <v>48525120782</v>
      </c>
      <c r="D1166" t="str">
        <f>VLOOKUP(C1166,Planilha4!$B$1:$C$147,2,0)</f>
        <v>Eliane Gomes Paranhos</v>
      </c>
      <c r="E1166" t="s">
        <v>1127</v>
      </c>
      <c r="F1166" t="s">
        <v>81</v>
      </c>
      <c r="G1166" t="s">
        <v>12</v>
      </c>
      <c r="H1166" t="s">
        <v>13</v>
      </c>
      <c r="I1166" t="s">
        <v>1490</v>
      </c>
      <c r="J1166" t="s">
        <v>1509</v>
      </c>
      <c r="K1166" t="s">
        <v>1490</v>
      </c>
      <c r="L1166">
        <v>3150</v>
      </c>
      <c r="M1166" t="s">
        <v>1128</v>
      </c>
      <c r="N1166" t="s">
        <v>1129</v>
      </c>
      <c r="O1166" t="str">
        <f t="shared" si="36"/>
        <v>dezembro</v>
      </c>
      <c r="P1166">
        <f>VLOOKUP(O1166,Auxiliar!A:B,2,FALSE)</f>
        <v>12</v>
      </c>
      <c r="Q1166">
        <f t="shared" si="37"/>
        <v>2024</v>
      </c>
    </row>
    <row r="1167" spans="1:17" x14ac:dyDescent="0.3">
      <c r="A1167" t="s">
        <v>1728</v>
      </c>
      <c r="B1167" t="s">
        <v>9</v>
      </c>
      <c r="C1167" s="3">
        <v>48525120782</v>
      </c>
      <c r="D1167" t="str">
        <f>VLOOKUP(C1167,Planilha4!$B$1:$C$147,2,0)</f>
        <v>Eliane Gomes Paranhos</v>
      </c>
      <c r="E1167" t="s">
        <v>1729</v>
      </c>
      <c r="F1167" t="s">
        <v>452</v>
      </c>
      <c r="G1167" t="s">
        <v>12</v>
      </c>
      <c r="H1167" t="s">
        <v>13</v>
      </c>
      <c r="I1167" t="s">
        <v>1713</v>
      </c>
      <c r="J1167" t="s">
        <v>1709</v>
      </c>
      <c r="K1167" t="s">
        <v>1713</v>
      </c>
      <c r="L1167">
        <v>16500</v>
      </c>
      <c r="M1167" t="s">
        <v>1730</v>
      </c>
      <c r="N1167" t="s">
        <v>1731</v>
      </c>
      <c r="O1167" t="str">
        <f t="shared" si="36"/>
        <v>março</v>
      </c>
      <c r="P1167">
        <f>VLOOKUP(O1167,Auxiliar!A:B,2,FALSE)</f>
        <v>3</v>
      </c>
      <c r="Q1167">
        <f t="shared" si="37"/>
        <v>2025</v>
      </c>
    </row>
    <row r="1168" spans="1:17" x14ac:dyDescent="0.3">
      <c r="A1168" t="s">
        <v>1733</v>
      </c>
      <c r="B1168" t="s">
        <v>9</v>
      </c>
      <c r="C1168" s="3">
        <v>48525120782</v>
      </c>
      <c r="D1168" t="str">
        <f>VLOOKUP(C1168,Planilha4!$B$1:$C$147,2,0)</f>
        <v>Eliane Gomes Paranhos</v>
      </c>
      <c r="E1168" t="s">
        <v>1735</v>
      </c>
      <c r="F1168" t="s">
        <v>1524</v>
      </c>
      <c r="G1168" t="s">
        <v>12</v>
      </c>
      <c r="H1168" t="s">
        <v>13</v>
      </c>
      <c r="I1168" t="s">
        <v>1699</v>
      </c>
      <c r="J1168" t="s">
        <v>1699</v>
      </c>
      <c r="K1168" t="s">
        <v>1700</v>
      </c>
      <c r="L1168">
        <v>3950</v>
      </c>
      <c r="M1168" t="s">
        <v>1736</v>
      </c>
      <c r="N1168" t="s">
        <v>1737</v>
      </c>
      <c r="O1168" t="str">
        <f t="shared" si="36"/>
        <v>março</v>
      </c>
      <c r="P1168">
        <f>VLOOKUP(O1168,Auxiliar!A:B,2,FALSE)</f>
        <v>3</v>
      </c>
      <c r="Q1168">
        <f t="shared" si="37"/>
        <v>2025</v>
      </c>
    </row>
    <row r="1169" spans="1:17" x14ac:dyDescent="0.3">
      <c r="A1169" s="1"/>
      <c r="B1169" s="1"/>
      <c r="C1169" s="3"/>
      <c r="E1169" s="1"/>
      <c r="F1169" s="1"/>
      <c r="G1169" s="1"/>
      <c r="H1169" s="1"/>
      <c r="I1169" s="1"/>
      <c r="L1169" s="1"/>
      <c r="M1169" s="1"/>
      <c r="N1169" s="1"/>
    </row>
    <row r="1170" spans="1:17" x14ac:dyDescent="0.3">
      <c r="A1170" t="s">
        <v>1201</v>
      </c>
      <c r="B1170" t="s">
        <v>1508</v>
      </c>
      <c r="C1170" s="3">
        <v>49427261749</v>
      </c>
      <c r="D1170" t="str">
        <f>VLOOKUP(C1170,Planilha4!$B$1:$C$147,2,0)</f>
        <v>Paulo Cezar De Oliveira Soares</v>
      </c>
      <c r="E1170" t="s">
        <v>1202</v>
      </c>
      <c r="F1170" t="s">
        <v>1203</v>
      </c>
      <c r="G1170" t="s">
        <v>1202</v>
      </c>
      <c r="H1170" t="s">
        <v>13</v>
      </c>
      <c r="I1170" t="s">
        <v>1506</v>
      </c>
      <c r="J1170" t="s">
        <v>1506</v>
      </c>
      <c r="K1170" t="s">
        <v>1507</v>
      </c>
      <c r="L1170">
        <v>398.72</v>
      </c>
      <c r="M1170" t="s">
        <v>25</v>
      </c>
      <c r="N1170" t="s">
        <v>26</v>
      </c>
      <c r="O1170" t="str">
        <f t="shared" si="36"/>
        <v>março</v>
      </c>
      <c r="P1170">
        <f>VLOOKUP(O1170,Auxiliar!A:B,2,FALSE)</f>
        <v>3</v>
      </c>
      <c r="Q1170">
        <f t="shared" si="37"/>
        <v>2025</v>
      </c>
    </row>
    <row r="1171" spans="1:17" x14ac:dyDescent="0.3">
      <c r="A1171" t="s">
        <v>1576</v>
      </c>
      <c r="B1171" t="s">
        <v>1508</v>
      </c>
      <c r="C1171" s="3">
        <v>49427261749</v>
      </c>
      <c r="D1171" t="str">
        <f>VLOOKUP(C1171,Planilha4!$B$1:$C$147,2,0)</f>
        <v>Paulo Cezar De Oliveira Soares</v>
      </c>
      <c r="E1171" t="s">
        <v>1171</v>
      </c>
      <c r="F1171" t="s">
        <v>948</v>
      </c>
      <c r="G1171" t="s">
        <v>1172</v>
      </c>
      <c r="H1171" t="s">
        <v>13</v>
      </c>
      <c r="I1171" t="s">
        <v>1398</v>
      </c>
      <c r="J1171" t="s">
        <v>1567</v>
      </c>
      <c r="K1171" t="s">
        <v>1398</v>
      </c>
      <c r="L1171">
        <v>3000</v>
      </c>
      <c r="M1171" t="s">
        <v>1577</v>
      </c>
      <c r="N1171" t="s">
        <v>1578</v>
      </c>
      <c r="O1171" t="str">
        <f t="shared" si="36"/>
        <v>janeiro</v>
      </c>
      <c r="P1171">
        <f>VLOOKUP(O1171,Auxiliar!A:B,2,FALSE)</f>
        <v>1</v>
      </c>
      <c r="Q1171">
        <f t="shared" si="37"/>
        <v>2025</v>
      </c>
    </row>
    <row r="1172" spans="1:17" x14ac:dyDescent="0.3">
      <c r="A1172" t="s">
        <v>1627</v>
      </c>
      <c r="B1172" t="s">
        <v>1508</v>
      </c>
      <c r="C1172" s="3">
        <v>49427261749</v>
      </c>
      <c r="D1172" t="str">
        <f>VLOOKUP(C1172,Planilha4!$B$1:$C$147,2,0)</f>
        <v>Paulo Cezar De Oliveira Soares</v>
      </c>
      <c r="E1172" t="s">
        <v>1628</v>
      </c>
      <c r="F1172" t="s">
        <v>671</v>
      </c>
      <c r="G1172" t="s">
        <v>12</v>
      </c>
      <c r="H1172" t="s">
        <v>13</v>
      </c>
      <c r="I1172" t="s">
        <v>1267</v>
      </c>
      <c r="J1172" t="s">
        <v>1616</v>
      </c>
      <c r="K1172" t="s">
        <v>1267</v>
      </c>
      <c r="L1172">
        <v>3500</v>
      </c>
      <c r="M1172" t="s">
        <v>1629</v>
      </c>
      <c r="N1172" t="s">
        <v>1630</v>
      </c>
      <c r="O1172" t="str">
        <f t="shared" si="36"/>
        <v>janeiro</v>
      </c>
      <c r="P1172">
        <f>VLOOKUP(O1172,Auxiliar!A:B,2,FALSE)</f>
        <v>1</v>
      </c>
      <c r="Q1172">
        <f t="shared" si="37"/>
        <v>2025</v>
      </c>
    </row>
    <row r="1173" spans="1:17" x14ac:dyDescent="0.3">
      <c r="A1173" s="1"/>
      <c r="B1173" s="1"/>
      <c r="C1173" s="3"/>
      <c r="E1173" s="1"/>
      <c r="F1173" s="1"/>
      <c r="G1173" s="1"/>
      <c r="H1173" s="1"/>
      <c r="I1173" s="1"/>
      <c r="L1173" s="1"/>
      <c r="M1173" s="1"/>
      <c r="N1173" s="1"/>
    </row>
    <row r="1174" spans="1:17" x14ac:dyDescent="0.3">
      <c r="A1174" t="s">
        <v>1644</v>
      </c>
      <c r="B1174" t="s">
        <v>1508</v>
      </c>
      <c r="C1174" s="3">
        <v>49427261749</v>
      </c>
      <c r="D1174" t="str">
        <f>VLOOKUP(C1174,Planilha4!$B$1:$C$147,2,0)</f>
        <v>Paulo Cezar De Oliveira Soares</v>
      </c>
      <c r="E1174" t="s">
        <v>1645</v>
      </c>
      <c r="F1174" t="s">
        <v>948</v>
      </c>
      <c r="G1174" t="s">
        <v>12</v>
      </c>
      <c r="H1174" t="s">
        <v>13</v>
      </c>
      <c r="I1174" t="s">
        <v>1649</v>
      </c>
      <c r="J1174" t="s">
        <v>1650</v>
      </c>
      <c r="K1174" t="s">
        <v>1651</v>
      </c>
      <c r="L1174">
        <v>9500</v>
      </c>
      <c r="M1174" t="s">
        <v>1647</v>
      </c>
      <c r="N1174" t="s">
        <v>1648</v>
      </c>
      <c r="O1174" t="str">
        <f t="shared" si="36"/>
        <v>fevereiro</v>
      </c>
      <c r="P1174">
        <f>VLOOKUP(O1174,Auxiliar!A:B,2,FALSE)</f>
        <v>2</v>
      </c>
      <c r="Q1174">
        <f t="shared" si="37"/>
        <v>2025</v>
      </c>
    </row>
    <row r="1175" spans="1:17" x14ac:dyDescent="0.3">
      <c r="A1175" t="s">
        <v>225</v>
      </c>
      <c r="B1175" t="s">
        <v>234</v>
      </c>
      <c r="C1175" s="3">
        <v>50243969791</v>
      </c>
      <c r="D1175" t="str">
        <f>VLOOKUP(C1175,Planilha4!$B$1:$C$147,2,0)</f>
        <v>Joaquim Jose Martins Masson</v>
      </c>
      <c r="E1175" t="s">
        <v>227</v>
      </c>
      <c r="F1175" t="s">
        <v>228</v>
      </c>
      <c r="G1175" t="s">
        <v>85</v>
      </c>
      <c r="H1175" t="s">
        <v>13</v>
      </c>
      <c r="I1175" t="s">
        <v>229</v>
      </c>
      <c r="J1175" t="s">
        <v>230</v>
      </c>
      <c r="K1175" t="s">
        <v>231</v>
      </c>
      <c r="L1175">
        <v>11000</v>
      </c>
      <c r="M1175" t="s">
        <v>232</v>
      </c>
      <c r="N1175" t="s">
        <v>233</v>
      </c>
      <c r="O1175" t="str">
        <f t="shared" si="36"/>
        <v>abril</v>
      </c>
      <c r="P1175">
        <f>VLOOKUP(O1175,Auxiliar!A:B,2,FALSE)</f>
        <v>4</v>
      </c>
      <c r="Q1175">
        <f t="shared" si="37"/>
        <v>2024</v>
      </c>
    </row>
    <row r="1176" spans="1:17" x14ac:dyDescent="0.3">
      <c r="A1176" t="s">
        <v>505</v>
      </c>
      <c r="B1176" t="s">
        <v>234</v>
      </c>
      <c r="C1176" s="3">
        <v>50243969791</v>
      </c>
      <c r="D1176" t="str">
        <f>VLOOKUP(C1176,Planilha4!$B$1:$C$147,2,0)</f>
        <v>Joaquim Jose Martins Masson</v>
      </c>
      <c r="E1176" t="s">
        <v>507</v>
      </c>
      <c r="F1176" t="s">
        <v>508</v>
      </c>
      <c r="G1176" t="s">
        <v>12</v>
      </c>
      <c r="H1176" t="s">
        <v>13</v>
      </c>
      <c r="I1176" t="s">
        <v>62</v>
      </c>
      <c r="J1176" t="s">
        <v>123</v>
      </c>
      <c r="K1176" t="s">
        <v>62</v>
      </c>
      <c r="L1176">
        <v>1350</v>
      </c>
      <c r="M1176" t="s">
        <v>509</v>
      </c>
      <c r="N1176" t="s">
        <v>510</v>
      </c>
      <c r="O1176" t="str">
        <f t="shared" si="36"/>
        <v>novembro</v>
      </c>
      <c r="P1176">
        <f>VLOOKUP(O1176,Auxiliar!A:B,2,FALSE)</f>
        <v>11</v>
      </c>
      <c r="Q1176">
        <f t="shared" si="37"/>
        <v>2024</v>
      </c>
    </row>
    <row r="1177" spans="1:17" x14ac:dyDescent="0.3">
      <c r="A1177" t="s">
        <v>1113</v>
      </c>
      <c r="B1177" t="s">
        <v>234</v>
      </c>
      <c r="C1177" s="3">
        <v>50243969791</v>
      </c>
      <c r="D1177" t="str">
        <f>VLOOKUP(C1177,Planilha4!$B$1:$C$147,2,0)</f>
        <v>Joaquim Jose Martins Masson</v>
      </c>
      <c r="E1177" t="s">
        <v>1114</v>
      </c>
      <c r="F1177" t="s">
        <v>1115</v>
      </c>
      <c r="G1177" t="s">
        <v>12</v>
      </c>
      <c r="H1177" t="s">
        <v>13</v>
      </c>
      <c r="I1177" t="s">
        <v>1110</v>
      </c>
      <c r="J1177" t="s">
        <v>1110</v>
      </c>
      <c r="K1177" t="s">
        <v>1123</v>
      </c>
      <c r="L1177">
        <v>3250</v>
      </c>
      <c r="M1177" t="s">
        <v>1124</v>
      </c>
      <c r="N1177" t="s">
        <v>1125</v>
      </c>
      <c r="O1177" t="str">
        <f t="shared" si="36"/>
        <v>setembro</v>
      </c>
      <c r="P1177">
        <f>VLOOKUP(O1177,Auxiliar!A:B,2,FALSE)</f>
        <v>9</v>
      </c>
      <c r="Q1177">
        <f t="shared" si="37"/>
        <v>2024</v>
      </c>
    </row>
    <row r="1178" spans="1:17" x14ac:dyDescent="0.3">
      <c r="A1178" s="1"/>
      <c r="B1178" s="1"/>
      <c r="C1178" s="3"/>
      <c r="E1178" s="1"/>
      <c r="F1178" s="1"/>
      <c r="G1178" s="1"/>
      <c r="H1178" s="1"/>
      <c r="I1178" s="1"/>
      <c r="L1178" s="1"/>
      <c r="M1178" s="1"/>
      <c r="N1178" s="1"/>
    </row>
    <row r="1179" spans="1:17" x14ac:dyDescent="0.3">
      <c r="A1179" t="s">
        <v>505</v>
      </c>
      <c r="B1179" t="s">
        <v>234</v>
      </c>
      <c r="C1179" s="3">
        <v>50243969791</v>
      </c>
      <c r="D1179" t="str">
        <f>VLOOKUP(C1179,Planilha4!$B$1:$C$147,2,0)</f>
        <v>Joaquim Jose Martins Masson</v>
      </c>
      <c r="E1179" t="s">
        <v>507</v>
      </c>
      <c r="F1179" t="s">
        <v>508</v>
      </c>
      <c r="G1179" t="s">
        <v>12</v>
      </c>
      <c r="H1179" t="s">
        <v>13</v>
      </c>
      <c r="I1179" t="s">
        <v>1140</v>
      </c>
      <c r="J1179" t="s">
        <v>1152</v>
      </c>
      <c r="K1179" t="s">
        <v>1140</v>
      </c>
      <c r="L1179">
        <v>1650</v>
      </c>
      <c r="M1179" t="s">
        <v>509</v>
      </c>
      <c r="N1179" t="s">
        <v>510</v>
      </c>
      <c r="O1179" t="str">
        <f t="shared" si="36"/>
        <v>dezembro</v>
      </c>
      <c r="P1179">
        <f>VLOOKUP(O1179,Auxiliar!A:B,2,FALSE)</f>
        <v>12</v>
      </c>
      <c r="Q1179">
        <f t="shared" si="37"/>
        <v>2024</v>
      </c>
    </row>
    <row r="1180" spans="1:17" x14ac:dyDescent="0.3">
      <c r="A1180" t="s">
        <v>1113</v>
      </c>
      <c r="B1180" t="s">
        <v>234</v>
      </c>
      <c r="C1180" s="3">
        <v>50243969791</v>
      </c>
      <c r="D1180" t="str">
        <f>VLOOKUP(C1180,Planilha4!$B$1:$C$147,2,0)</f>
        <v>Joaquim Jose Martins Masson</v>
      </c>
      <c r="E1180" t="s">
        <v>1114</v>
      </c>
      <c r="F1180" t="s">
        <v>1115</v>
      </c>
      <c r="G1180" t="s">
        <v>12</v>
      </c>
      <c r="H1180" t="s">
        <v>13</v>
      </c>
      <c r="I1180" t="s">
        <v>1414</v>
      </c>
      <c r="J1180" t="s">
        <v>1105</v>
      </c>
      <c r="K1180" t="s">
        <v>1414</v>
      </c>
      <c r="L1180">
        <v>3250</v>
      </c>
      <c r="M1180" t="s">
        <v>1116</v>
      </c>
      <c r="N1180" t="s">
        <v>1117</v>
      </c>
      <c r="O1180" t="str">
        <f t="shared" si="36"/>
        <v>setembro</v>
      </c>
      <c r="P1180">
        <f>VLOOKUP(O1180,Auxiliar!A:B,2,FALSE)</f>
        <v>9</v>
      </c>
      <c r="Q1180">
        <f t="shared" si="37"/>
        <v>2024</v>
      </c>
    </row>
    <row r="1181" spans="1:17" x14ac:dyDescent="0.3">
      <c r="A1181" t="s">
        <v>1493</v>
      </c>
      <c r="B1181" t="s">
        <v>234</v>
      </c>
      <c r="C1181" s="3">
        <v>50243969791</v>
      </c>
      <c r="D1181" t="str">
        <f>VLOOKUP(C1181,Planilha4!$B$1:$C$147,2,0)</f>
        <v>Joaquim Jose Martins Masson</v>
      </c>
      <c r="E1181" t="s">
        <v>1494</v>
      </c>
      <c r="F1181" t="s">
        <v>1495</v>
      </c>
      <c r="G1181" t="s">
        <v>12</v>
      </c>
      <c r="H1181" t="s">
        <v>13</v>
      </c>
      <c r="I1181" t="s">
        <v>1469</v>
      </c>
      <c r="J1181" t="s">
        <v>1443</v>
      </c>
      <c r="K1181" t="s">
        <v>1469</v>
      </c>
      <c r="L1181">
        <v>3400</v>
      </c>
      <c r="M1181" t="s">
        <v>1496</v>
      </c>
      <c r="N1181" t="s">
        <v>1497</v>
      </c>
      <c r="O1181" t="str">
        <f t="shared" si="36"/>
        <v>fevereiro</v>
      </c>
      <c r="P1181">
        <f>VLOOKUP(O1181,Auxiliar!A:B,2,FALSE)</f>
        <v>2</v>
      </c>
      <c r="Q1181">
        <f t="shared" si="37"/>
        <v>2025</v>
      </c>
    </row>
    <row r="1182" spans="1:17" x14ac:dyDescent="0.3">
      <c r="A1182" t="s">
        <v>1657</v>
      </c>
      <c r="B1182" t="s">
        <v>234</v>
      </c>
      <c r="C1182" s="3">
        <v>50243969791</v>
      </c>
      <c r="D1182" t="str">
        <f>VLOOKUP(C1182,Planilha4!$B$1:$C$147,2,0)</f>
        <v>Joaquim Jose Martins Masson</v>
      </c>
      <c r="E1182" t="s">
        <v>1658</v>
      </c>
      <c r="F1182" t="s">
        <v>1225</v>
      </c>
      <c r="G1182" t="s">
        <v>12</v>
      </c>
      <c r="H1182" t="s">
        <v>13</v>
      </c>
      <c r="I1182" t="s">
        <v>1509</v>
      </c>
      <c r="J1182" t="s">
        <v>1509</v>
      </c>
      <c r="K1182" t="s">
        <v>1490</v>
      </c>
      <c r="L1182">
        <v>3018.88</v>
      </c>
      <c r="M1182" t="s">
        <v>51</v>
      </c>
      <c r="N1182" t="s">
        <v>52</v>
      </c>
      <c r="O1182" t="str">
        <f t="shared" si="36"/>
        <v>dezembro</v>
      </c>
      <c r="P1182">
        <f>VLOOKUP(O1182,Auxiliar!A:B,2,FALSE)</f>
        <v>12</v>
      </c>
      <c r="Q1182">
        <f t="shared" si="37"/>
        <v>2024</v>
      </c>
    </row>
    <row r="1183" spans="1:17" x14ac:dyDescent="0.3">
      <c r="A1183" t="s">
        <v>460</v>
      </c>
      <c r="B1183" t="s">
        <v>465</v>
      </c>
      <c r="C1183" s="3">
        <v>51651505772</v>
      </c>
      <c r="D1183" t="str">
        <f>VLOOKUP(C1183,Planilha4!$B$1:$C$147,2,0)</f>
        <v>Isis Perouse Lisboa</v>
      </c>
      <c r="E1183" t="s">
        <v>462</v>
      </c>
      <c r="F1183" t="s">
        <v>104</v>
      </c>
      <c r="G1183" t="s">
        <v>12</v>
      </c>
      <c r="H1183" t="s">
        <v>13</v>
      </c>
      <c r="I1183" t="s">
        <v>445</v>
      </c>
      <c r="J1183" t="s">
        <v>450</v>
      </c>
      <c r="K1183" t="s">
        <v>444</v>
      </c>
      <c r="L1183">
        <v>5500</v>
      </c>
      <c r="M1183" t="s">
        <v>463</v>
      </c>
      <c r="N1183" t="s">
        <v>464</v>
      </c>
      <c r="O1183" t="str">
        <f t="shared" si="36"/>
        <v>junho</v>
      </c>
      <c r="P1183">
        <f>VLOOKUP(O1183,Auxiliar!A:B,2,FALSE)</f>
        <v>6</v>
      </c>
      <c r="Q1183">
        <f t="shared" si="37"/>
        <v>2024</v>
      </c>
    </row>
    <row r="1184" spans="1:17" x14ac:dyDescent="0.3">
      <c r="A1184" t="s">
        <v>511</v>
      </c>
      <c r="B1184" t="s">
        <v>465</v>
      </c>
      <c r="C1184" s="3">
        <v>51651505772</v>
      </c>
      <c r="D1184" t="str">
        <f>VLOOKUP(C1184,Planilha4!$B$1:$C$147,2,0)</f>
        <v>Isis Perouse Lisboa</v>
      </c>
      <c r="E1184" t="s">
        <v>512</v>
      </c>
      <c r="F1184" t="s">
        <v>513</v>
      </c>
      <c r="G1184" t="s">
        <v>12</v>
      </c>
      <c r="H1184" t="s">
        <v>13</v>
      </c>
      <c r="I1184" t="s">
        <v>514</v>
      </c>
      <c r="J1184" t="s">
        <v>514</v>
      </c>
      <c r="K1184" t="s">
        <v>515</v>
      </c>
      <c r="L1184">
        <v>2581.48</v>
      </c>
      <c r="M1184" t="s">
        <v>516</v>
      </c>
      <c r="N1184" t="s">
        <v>517</v>
      </c>
      <c r="O1184" t="str">
        <f t="shared" si="36"/>
        <v>julho</v>
      </c>
      <c r="P1184">
        <f>VLOOKUP(O1184,Auxiliar!A:B,2,FALSE)</f>
        <v>7</v>
      </c>
      <c r="Q1184">
        <f t="shared" si="37"/>
        <v>2024</v>
      </c>
    </row>
    <row r="1185" spans="1:17" x14ac:dyDescent="0.3">
      <c r="A1185" t="s">
        <v>645</v>
      </c>
      <c r="B1185" t="s">
        <v>465</v>
      </c>
      <c r="C1185" s="3">
        <v>51651505772</v>
      </c>
      <c r="D1185" t="str">
        <f>VLOOKUP(C1185,Planilha4!$B$1:$C$147,2,0)</f>
        <v>Isis Perouse Lisboa</v>
      </c>
      <c r="E1185" t="s">
        <v>646</v>
      </c>
      <c r="F1185" t="s">
        <v>647</v>
      </c>
      <c r="G1185" t="s">
        <v>12</v>
      </c>
      <c r="H1185" t="s">
        <v>13</v>
      </c>
      <c r="I1185" t="s">
        <v>371</v>
      </c>
      <c r="J1185" t="s">
        <v>372</v>
      </c>
      <c r="K1185" t="s">
        <v>371</v>
      </c>
      <c r="L1185">
        <v>791.67</v>
      </c>
      <c r="M1185" t="s">
        <v>648</v>
      </c>
      <c r="N1185" t="s">
        <v>649</v>
      </c>
      <c r="O1185" t="str">
        <f t="shared" si="36"/>
        <v>maio</v>
      </c>
      <c r="P1185">
        <f>VLOOKUP(O1185,Auxiliar!A:B,2,FALSE)</f>
        <v>5</v>
      </c>
      <c r="Q1185">
        <f t="shared" si="37"/>
        <v>2024</v>
      </c>
    </row>
    <row r="1186" spans="1:17" x14ac:dyDescent="0.3">
      <c r="A1186" t="s">
        <v>698</v>
      </c>
      <c r="B1186" t="s">
        <v>465</v>
      </c>
      <c r="C1186" s="3">
        <v>51651505772</v>
      </c>
      <c r="D1186" t="str">
        <f>VLOOKUP(C1186,Planilha4!$B$1:$C$147,2,0)</f>
        <v>Isis Perouse Lisboa</v>
      </c>
      <c r="E1186" t="s">
        <v>699</v>
      </c>
      <c r="F1186" t="s">
        <v>700</v>
      </c>
      <c r="G1186" t="s">
        <v>12</v>
      </c>
      <c r="H1186" t="s">
        <v>13</v>
      </c>
      <c r="I1186" t="s">
        <v>673</v>
      </c>
      <c r="J1186" t="s">
        <v>672</v>
      </c>
      <c r="K1186" t="s">
        <v>673</v>
      </c>
      <c r="L1186">
        <v>2400</v>
      </c>
      <c r="M1186" t="s">
        <v>701</v>
      </c>
      <c r="N1186" t="s">
        <v>702</v>
      </c>
      <c r="O1186" t="str">
        <f t="shared" si="36"/>
        <v>julho</v>
      </c>
      <c r="P1186">
        <f>VLOOKUP(O1186,Auxiliar!A:B,2,FALSE)</f>
        <v>7</v>
      </c>
      <c r="Q1186">
        <f t="shared" si="37"/>
        <v>2024</v>
      </c>
    </row>
    <row r="1187" spans="1:17" x14ac:dyDescent="0.3">
      <c r="A1187" t="s">
        <v>645</v>
      </c>
      <c r="B1187" t="s">
        <v>465</v>
      </c>
      <c r="C1187" s="3">
        <v>51651505772</v>
      </c>
      <c r="D1187" t="str">
        <f>VLOOKUP(C1187,Planilha4!$B$1:$C$147,2,0)</f>
        <v>Isis Perouse Lisboa</v>
      </c>
      <c r="E1187" t="s">
        <v>646</v>
      </c>
      <c r="F1187" t="s">
        <v>647</v>
      </c>
      <c r="G1187" t="s">
        <v>12</v>
      </c>
      <c r="H1187" t="s">
        <v>13</v>
      </c>
      <c r="I1187" t="s">
        <v>371</v>
      </c>
      <c r="J1187" t="s">
        <v>372</v>
      </c>
      <c r="K1187" t="s">
        <v>371</v>
      </c>
      <c r="L1187">
        <v>791.66</v>
      </c>
      <c r="M1187" t="s">
        <v>709</v>
      </c>
      <c r="N1187" t="s">
        <v>710</v>
      </c>
      <c r="O1187" t="str">
        <f t="shared" si="36"/>
        <v>maio</v>
      </c>
      <c r="P1187">
        <f>VLOOKUP(O1187,Auxiliar!A:B,2,FALSE)</f>
        <v>5</v>
      </c>
      <c r="Q1187">
        <f t="shared" si="37"/>
        <v>2024</v>
      </c>
    </row>
    <row r="1188" spans="1:17" x14ac:dyDescent="0.3">
      <c r="A1188" t="s">
        <v>779</v>
      </c>
      <c r="B1188" t="s">
        <v>465</v>
      </c>
      <c r="C1188" s="3">
        <v>51651505772</v>
      </c>
      <c r="D1188" t="str">
        <f>VLOOKUP(C1188,Planilha4!$B$1:$C$147,2,0)</f>
        <v>Isis Perouse Lisboa</v>
      </c>
      <c r="E1188" t="s">
        <v>780</v>
      </c>
      <c r="F1188" t="s">
        <v>781</v>
      </c>
      <c r="G1188" t="s">
        <v>12</v>
      </c>
      <c r="H1188" t="s">
        <v>13</v>
      </c>
      <c r="I1188" t="s">
        <v>759</v>
      </c>
      <c r="J1188" t="s">
        <v>782</v>
      </c>
      <c r="K1188" t="s">
        <v>759</v>
      </c>
      <c r="L1188">
        <v>3000</v>
      </c>
      <c r="M1188" t="s">
        <v>783</v>
      </c>
      <c r="N1188" t="s">
        <v>784</v>
      </c>
      <c r="O1188" t="str">
        <f t="shared" si="36"/>
        <v>agosto</v>
      </c>
      <c r="P1188">
        <f>VLOOKUP(O1188,Auxiliar!A:B,2,FALSE)</f>
        <v>8</v>
      </c>
      <c r="Q1188">
        <f t="shared" si="37"/>
        <v>2024</v>
      </c>
    </row>
    <row r="1189" spans="1:17" x14ac:dyDescent="0.3">
      <c r="A1189" t="s">
        <v>864</v>
      </c>
      <c r="B1189" t="s">
        <v>465</v>
      </c>
      <c r="C1189" s="3">
        <v>51651505772</v>
      </c>
      <c r="D1189" t="str">
        <f>VLOOKUP(C1189,Planilha4!$B$1:$C$147,2,0)</f>
        <v>Isis Perouse Lisboa</v>
      </c>
      <c r="E1189" t="s">
        <v>865</v>
      </c>
      <c r="F1189" t="s">
        <v>866</v>
      </c>
      <c r="G1189" t="s">
        <v>12</v>
      </c>
      <c r="H1189" t="s">
        <v>13</v>
      </c>
      <c r="I1189" t="s">
        <v>522</v>
      </c>
      <c r="J1189" t="s">
        <v>522</v>
      </c>
      <c r="K1189" t="s">
        <v>271</v>
      </c>
      <c r="L1189">
        <v>1500</v>
      </c>
      <c r="M1189" t="s">
        <v>867</v>
      </c>
      <c r="N1189" t="s">
        <v>868</v>
      </c>
      <c r="O1189" t="str">
        <f t="shared" si="36"/>
        <v>novembro</v>
      </c>
      <c r="P1189">
        <f>VLOOKUP(O1189,Auxiliar!A:B,2,FALSE)</f>
        <v>11</v>
      </c>
      <c r="Q1189">
        <f t="shared" si="37"/>
        <v>2024</v>
      </c>
    </row>
    <row r="1190" spans="1:17" x14ac:dyDescent="0.3">
      <c r="A1190" t="s">
        <v>1126</v>
      </c>
      <c r="B1190" t="s">
        <v>465</v>
      </c>
      <c r="C1190" s="3">
        <v>51651505772</v>
      </c>
      <c r="D1190" t="str">
        <f>VLOOKUP(C1190,Planilha4!$B$1:$C$147,2,0)</f>
        <v>Isis Perouse Lisboa</v>
      </c>
      <c r="E1190" t="s">
        <v>1127</v>
      </c>
      <c r="F1190" t="s">
        <v>81</v>
      </c>
      <c r="G1190" t="s">
        <v>12</v>
      </c>
      <c r="H1190" t="s">
        <v>13</v>
      </c>
      <c r="I1190" t="s">
        <v>1067</v>
      </c>
      <c r="J1190" t="s">
        <v>1014</v>
      </c>
      <c r="K1190" t="s">
        <v>1067</v>
      </c>
      <c r="L1190">
        <v>3150</v>
      </c>
      <c r="M1190" t="s">
        <v>1128</v>
      </c>
      <c r="N1190" t="s">
        <v>1129</v>
      </c>
      <c r="O1190" t="str">
        <f t="shared" si="36"/>
        <v>dezembro</v>
      </c>
      <c r="P1190">
        <f>VLOOKUP(O1190,Auxiliar!A:B,2,FALSE)</f>
        <v>12</v>
      </c>
      <c r="Q1190">
        <f t="shared" si="37"/>
        <v>2024</v>
      </c>
    </row>
    <row r="1191" spans="1:17" x14ac:dyDescent="0.3">
      <c r="A1191" t="s">
        <v>864</v>
      </c>
      <c r="B1191" t="s">
        <v>465</v>
      </c>
      <c r="C1191" s="3">
        <v>51651505772</v>
      </c>
      <c r="D1191" t="str">
        <f>VLOOKUP(C1191,Planilha4!$B$1:$C$147,2,0)</f>
        <v>Isis Perouse Lisboa</v>
      </c>
      <c r="E1191" t="s">
        <v>865</v>
      </c>
      <c r="F1191" t="s">
        <v>866</v>
      </c>
      <c r="G1191" t="s">
        <v>12</v>
      </c>
      <c r="H1191" t="s">
        <v>13</v>
      </c>
      <c r="I1191" t="s">
        <v>1369</v>
      </c>
      <c r="J1191" t="s">
        <v>1358</v>
      </c>
      <c r="K1191" t="s">
        <v>1369</v>
      </c>
      <c r="L1191">
        <v>1500</v>
      </c>
      <c r="M1191" t="s">
        <v>1370</v>
      </c>
      <c r="N1191" t="s">
        <v>1371</v>
      </c>
      <c r="O1191" t="str">
        <f t="shared" si="36"/>
        <v>agosto</v>
      </c>
      <c r="P1191">
        <f>VLOOKUP(O1191,Auxiliar!A:B,2,FALSE)</f>
        <v>8</v>
      </c>
      <c r="Q1191">
        <f t="shared" si="37"/>
        <v>2024</v>
      </c>
    </row>
    <row r="1192" spans="1:17" x14ac:dyDescent="0.3">
      <c r="A1192" t="s">
        <v>1516</v>
      </c>
      <c r="B1192" t="s">
        <v>465</v>
      </c>
      <c r="C1192" s="3">
        <v>51651505772</v>
      </c>
      <c r="D1192" t="str">
        <f>VLOOKUP(C1192,Planilha4!$B$1:$C$147,2,0)</f>
        <v>Isis Perouse Lisboa</v>
      </c>
      <c r="E1192" t="s">
        <v>1517</v>
      </c>
      <c r="F1192" t="s">
        <v>1518</v>
      </c>
      <c r="G1192" t="s">
        <v>12</v>
      </c>
      <c r="H1192" t="s">
        <v>13</v>
      </c>
      <c r="I1192" t="s">
        <v>1519</v>
      </c>
      <c r="J1192" t="s">
        <v>1512</v>
      </c>
      <c r="K1192" t="s">
        <v>1519</v>
      </c>
      <c r="L1192">
        <v>1850</v>
      </c>
      <c r="M1192" t="s">
        <v>1520</v>
      </c>
      <c r="N1192" t="s">
        <v>1521</v>
      </c>
      <c r="O1192" t="str">
        <f t="shared" si="36"/>
        <v>março</v>
      </c>
      <c r="P1192">
        <f>VLOOKUP(O1192,Auxiliar!A:B,2,FALSE)</f>
        <v>3</v>
      </c>
      <c r="Q1192">
        <f t="shared" si="37"/>
        <v>2025</v>
      </c>
    </row>
    <row r="1193" spans="1:17" x14ac:dyDescent="0.3">
      <c r="A1193" t="s">
        <v>1126</v>
      </c>
      <c r="B1193" t="s">
        <v>465</v>
      </c>
      <c r="C1193" s="3">
        <v>51651505772</v>
      </c>
      <c r="D1193" t="str">
        <f>VLOOKUP(C1193,Planilha4!$B$1:$C$147,2,0)</f>
        <v>Isis Perouse Lisboa</v>
      </c>
      <c r="E1193" t="s">
        <v>1127</v>
      </c>
      <c r="F1193" t="s">
        <v>81</v>
      </c>
      <c r="G1193" t="s">
        <v>12</v>
      </c>
      <c r="H1193" t="s">
        <v>13</v>
      </c>
      <c r="I1193" t="s">
        <v>1490</v>
      </c>
      <c r="J1193" t="s">
        <v>1509</v>
      </c>
      <c r="K1193" t="s">
        <v>1490</v>
      </c>
      <c r="L1193">
        <v>3150</v>
      </c>
      <c r="M1193" t="s">
        <v>1128</v>
      </c>
      <c r="N1193" t="s">
        <v>1129</v>
      </c>
      <c r="O1193" t="str">
        <f t="shared" si="36"/>
        <v>dezembro</v>
      </c>
      <c r="P1193">
        <f>VLOOKUP(O1193,Auxiliar!A:B,2,FALSE)</f>
        <v>12</v>
      </c>
      <c r="Q1193">
        <f t="shared" si="37"/>
        <v>2024</v>
      </c>
    </row>
    <row r="1194" spans="1:17" x14ac:dyDescent="0.3">
      <c r="A1194" t="s">
        <v>1333</v>
      </c>
      <c r="B1194" t="s">
        <v>1339</v>
      </c>
      <c r="C1194" s="3">
        <v>51677350768</v>
      </c>
      <c r="D1194" t="str">
        <f>VLOOKUP(C1194,Planilha4!$B$1:$C$147,2,0)</f>
        <v>Francisco Carlos Quaresma De Mendonça</v>
      </c>
      <c r="E1194" t="s">
        <v>1334</v>
      </c>
      <c r="F1194" t="s">
        <v>264</v>
      </c>
      <c r="G1194" t="s">
        <v>12</v>
      </c>
      <c r="H1194" t="s">
        <v>13</v>
      </c>
      <c r="I1194" t="s">
        <v>1335</v>
      </c>
      <c r="J1194" t="s">
        <v>1335</v>
      </c>
      <c r="K1194" t="s">
        <v>1336</v>
      </c>
      <c r="L1194">
        <v>4500</v>
      </c>
      <c r="M1194" t="s">
        <v>1337</v>
      </c>
      <c r="N1194" t="s">
        <v>1338</v>
      </c>
      <c r="O1194" t="str">
        <f t="shared" si="36"/>
        <v>agosto</v>
      </c>
      <c r="P1194">
        <f>VLOOKUP(O1194,Auxiliar!A:B,2,FALSE)</f>
        <v>8</v>
      </c>
      <c r="Q1194">
        <f t="shared" si="37"/>
        <v>2024</v>
      </c>
    </row>
    <row r="1195" spans="1:17" x14ac:dyDescent="0.3">
      <c r="A1195" t="s">
        <v>59</v>
      </c>
      <c r="B1195" t="s">
        <v>25</v>
      </c>
      <c r="C1195" s="3" t="s">
        <v>1952</v>
      </c>
      <c r="D1195" t="str">
        <f>VLOOKUP(C1195,Planilha4!$B$1:$C$147,2,0)</f>
        <v>Lopes Niterói</v>
      </c>
      <c r="E1195" t="s">
        <v>60</v>
      </c>
      <c r="F1195" t="s">
        <v>61</v>
      </c>
      <c r="G1195" t="s">
        <v>12</v>
      </c>
      <c r="H1195" t="s">
        <v>13</v>
      </c>
      <c r="I1195" t="s">
        <v>62</v>
      </c>
      <c r="J1195" t="s">
        <v>63</v>
      </c>
      <c r="K1195" t="s">
        <v>64</v>
      </c>
      <c r="L1195">
        <v>9890</v>
      </c>
      <c r="M1195" t="s">
        <v>65</v>
      </c>
      <c r="N1195" t="s">
        <v>66</v>
      </c>
      <c r="O1195" t="str">
        <f t="shared" si="36"/>
        <v>novembro</v>
      </c>
      <c r="P1195">
        <f>VLOOKUP(O1195,Auxiliar!A:B,2,FALSE)</f>
        <v>11</v>
      </c>
      <c r="Q1195">
        <f t="shared" si="37"/>
        <v>2024</v>
      </c>
    </row>
    <row r="1196" spans="1:17" x14ac:dyDescent="0.3">
      <c r="A1196" t="s">
        <v>111</v>
      </c>
      <c r="B1196" t="s">
        <v>25</v>
      </c>
      <c r="C1196" s="3" t="s">
        <v>1952</v>
      </c>
      <c r="D1196" t="str">
        <f>VLOOKUP(C1196,Planilha4!$B$1:$C$147,2,0)</f>
        <v>Lopes Niterói</v>
      </c>
      <c r="E1196" t="s">
        <v>112</v>
      </c>
      <c r="F1196" t="s">
        <v>113</v>
      </c>
      <c r="G1196" t="s">
        <v>85</v>
      </c>
      <c r="H1196" t="s">
        <v>13</v>
      </c>
      <c r="I1196" t="s">
        <v>105</v>
      </c>
      <c r="J1196" t="s">
        <v>71</v>
      </c>
      <c r="K1196" t="s">
        <v>114</v>
      </c>
      <c r="L1196">
        <v>11040</v>
      </c>
      <c r="M1196" t="s">
        <v>115</v>
      </c>
      <c r="N1196" t="s">
        <v>116</v>
      </c>
      <c r="O1196" t="str">
        <f t="shared" si="36"/>
        <v>março</v>
      </c>
      <c r="P1196">
        <f>VLOOKUP(O1196,Auxiliar!A:B,2,FALSE)</f>
        <v>3</v>
      </c>
      <c r="Q1196">
        <f t="shared" si="37"/>
        <v>2024</v>
      </c>
    </row>
    <row r="1197" spans="1:17" x14ac:dyDescent="0.3">
      <c r="A1197" t="s">
        <v>101</v>
      </c>
      <c r="B1197" t="s">
        <v>25</v>
      </c>
      <c r="C1197" s="3" t="s">
        <v>1952</v>
      </c>
      <c r="D1197" t="str">
        <f>VLOOKUP(C1197,Planilha4!$B$1:$C$147,2,0)</f>
        <v>Lopes Niterói</v>
      </c>
      <c r="E1197" t="s">
        <v>103</v>
      </c>
      <c r="F1197" t="s">
        <v>104</v>
      </c>
      <c r="G1197" t="s">
        <v>85</v>
      </c>
      <c r="H1197" t="s">
        <v>13</v>
      </c>
      <c r="I1197" t="s">
        <v>105</v>
      </c>
      <c r="J1197" t="s">
        <v>105</v>
      </c>
      <c r="K1197" t="s">
        <v>106</v>
      </c>
      <c r="L1197">
        <v>10350</v>
      </c>
      <c r="M1197" t="s">
        <v>107</v>
      </c>
      <c r="N1197" t="s">
        <v>108</v>
      </c>
      <c r="O1197" t="str">
        <f t="shared" si="36"/>
        <v>março</v>
      </c>
      <c r="P1197">
        <f>VLOOKUP(O1197,Auxiliar!A:B,2,FALSE)</f>
        <v>3</v>
      </c>
      <c r="Q1197">
        <f t="shared" si="37"/>
        <v>2024</v>
      </c>
    </row>
    <row r="1198" spans="1:17" x14ac:dyDescent="0.3">
      <c r="A1198" t="s">
        <v>148</v>
      </c>
      <c r="B1198" t="s">
        <v>25</v>
      </c>
      <c r="C1198" s="3" t="s">
        <v>1952</v>
      </c>
      <c r="D1198" t="str">
        <f>VLOOKUP(C1198,Planilha4!$B$1:$C$147,2,0)</f>
        <v>Lopes Niterói</v>
      </c>
      <c r="E1198" t="s">
        <v>149</v>
      </c>
      <c r="F1198" t="s">
        <v>150</v>
      </c>
      <c r="G1198" t="s">
        <v>12</v>
      </c>
      <c r="H1198" t="s">
        <v>13</v>
      </c>
      <c r="I1198" t="s">
        <v>151</v>
      </c>
      <c r="J1198" t="s">
        <v>151</v>
      </c>
      <c r="K1198" t="s">
        <v>152</v>
      </c>
      <c r="L1198">
        <v>8320</v>
      </c>
      <c r="M1198" t="s">
        <v>153</v>
      </c>
      <c r="N1198" t="s">
        <v>154</v>
      </c>
      <c r="O1198" t="str">
        <f t="shared" si="36"/>
        <v>novembro</v>
      </c>
      <c r="P1198">
        <f>VLOOKUP(O1198,Auxiliar!A:B,2,FALSE)</f>
        <v>11</v>
      </c>
      <c r="Q1198">
        <f t="shared" si="37"/>
        <v>2024</v>
      </c>
    </row>
    <row r="1199" spans="1:17" x14ac:dyDescent="0.3">
      <c r="A1199" s="1"/>
      <c r="B1199" s="1"/>
      <c r="C1199" s="3"/>
      <c r="E1199" s="1"/>
      <c r="F1199" s="1"/>
      <c r="G1199" s="1"/>
      <c r="H1199" s="1"/>
      <c r="I1199" s="1"/>
      <c r="L1199" s="1"/>
      <c r="M1199" s="1"/>
      <c r="N1199" s="1"/>
    </row>
    <row r="1200" spans="1:17" x14ac:dyDescent="0.3">
      <c r="A1200" s="1"/>
      <c r="B1200" s="1"/>
      <c r="C1200" s="3"/>
      <c r="E1200" s="1"/>
      <c r="F1200" s="1"/>
      <c r="G1200" s="1"/>
      <c r="H1200" s="1"/>
      <c r="I1200" s="1"/>
      <c r="L1200" s="1"/>
      <c r="M1200" s="1"/>
      <c r="N1200" s="1"/>
    </row>
    <row r="1201" spans="1:17" x14ac:dyDescent="0.3">
      <c r="A1201" s="1"/>
      <c r="B1201" s="1"/>
      <c r="C1201" s="3"/>
      <c r="E1201" s="1"/>
      <c r="F1201" s="1"/>
      <c r="G1201" s="1"/>
      <c r="H1201" s="1"/>
      <c r="I1201" s="1"/>
      <c r="L1201" s="1"/>
      <c r="M1201" s="1"/>
      <c r="N1201" s="1"/>
    </row>
    <row r="1202" spans="1:17" x14ac:dyDescent="0.3">
      <c r="A1202" t="s">
        <v>284</v>
      </c>
      <c r="B1202" t="s">
        <v>25</v>
      </c>
      <c r="C1202" s="3" t="s">
        <v>1952</v>
      </c>
      <c r="D1202" t="str">
        <f>VLOOKUP(C1202,Planilha4!$B$1:$C$147,2,0)</f>
        <v>Lopes Niterói</v>
      </c>
      <c r="E1202" t="s">
        <v>286</v>
      </c>
      <c r="F1202" t="s">
        <v>287</v>
      </c>
      <c r="G1202" t="s">
        <v>85</v>
      </c>
      <c r="H1202" t="s">
        <v>13</v>
      </c>
      <c r="I1202" t="s">
        <v>252</v>
      </c>
      <c r="J1202" t="s">
        <v>229</v>
      </c>
      <c r="K1202" t="s">
        <v>252</v>
      </c>
      <c r="L1202">
        <v>7920</v>
      </c>
      <c r="M1202" t="s">
        <v>288</v>
      </c>
      <c r="N1202" t="s">
        <v>289</v>
      </c>
      <c r="O1202" t="str">
        <f t="shared" si="36"/>
        <v>maio</v>
      </c>
      <c r="P1202">
        <f>VLOOKUP(O1202,Auxiliar!A:B,2,FALSE)</f>
        <v>5</v>
      </c>
      <c r="Q1202">
        <f t="shared" si="37"/>
        <v>2024</v>
      </c>
    </row>
    <row r="1203" spans="1:17" x14ac:dyDescent="0.3">
      <c r="A1203" t="s">
        <v>262</v>
      </c>
      <c r="B1203" t="s">
        <v>25</v>
      </c>
      <c r="C1203" s="3" t="s">
        <v>1952</v>
      </c>
      <c r="D1203" t="str">
        <f>VLOOKUP(C1203,Planilha4!$B$1:$C$147,2,0)</f>
        <v>Lopes Niterói</v>
      </c>
      <c r="E1203" t="s">
        <v>263</v>
      </c>
      <c r="F1203" t="s">
        <v>264</v>
      </c>
      <c r="G1203" t="s">
        <v>85</v>
      </c>
      <c r="H1203" t="s">
        <v>13</v>
      </c>
      <c r="I1203" t="s">
        <v>290</v>
      </c>
      <c r="J1203" t="s">
        <v>290</v>
      </c>
      <c r="K1203" t="s">
        <v>291</v>
      </c>
      <c r="L1203">
        <v>7920</v>
      </c>
      <c r="M1203" t="s">
        <v>265</v>
      </c>
      <c r="N1203" t="s">
        <v>266</v>
      </c>
      <c r="O1203" t="str">
        <f t="shared" si="36"/>
        <v>maio</v>
      </c>
      <c r="P1203">
        <f>VLOOKUP(O1203,Auxiliar!A:B,2,FALSE)</f>
        <v>5</v>
      </c>
      <c r="Q1203">
        <f t="shared" si="37"/>
        <v>2024</v>
      </c>
    </row>
    <row r="1204" spans="1:17" x14ac:dyDescent="0.3">
      <c r="A1204" t="s">
        <v>293</v>
      </c>
      <c r="B1204" t="s">
        <v>25</v>
      </c>
      <c r="C1204" s="3" t="s">
        <v>1952</v>
      </c>
      <c r="D1204" t="str">
        <f>VLOOKUP(C1204,Planilha4!$B$1:$C$147,2,0)</f>
        <v>Lopes Niterói</v>
      </c>
      <c r="E1204" t="s">
        <v>294</v>
      </c>
      <c r="F1204" t="s">
        <v>295</v>
      </c>
      <c r="G1204" t="s">
        <v>85</v>
      </c>
      <c r="H1204" t="s">
        <v>13</v>
      </c>
      <c r="I1204" t="s">
        <v>291</v>
      </c>
      <c r="J1204" t="s">
        <v>290</v>
      </c>
      <c r="K1204" t="s">
        <v>291</v>
      </c>
      <c r="L1204">
        <v>7500</v>
      </c>
      <c r="M1204" t="s">
        <v>296</v>
      </c>
      <c r="N1204" t="s">
        <v>297</v>
      </c>
      <c r="O1204" t="str">
        <f t="shared" si="36"/>
        <v>maio</v>
      </c>
      <c r="P1204">
        <f>VLOOKUP(O1204,Auxiliar!A:B,2,FALSE)</f>
        <v>5</v>
      </c>
      <c r="Q1204">
        <f t="shared" si="37"/>
        <v>2024</v>
      </c>
    </row>
    <row r="1205" spans="1:17" x14ac:dyDescent="0.3">
      <c r="A1205" t="s">
        <v>293</v>
      </c>
      <c r="B1205" t="s">
        <v>25</v>
      </c>
      <c r="C1205" s="3" t="s">
        <v>1952</v>
      </c>
      <c r="D1205" t="str">
        <f>VLOOKUP(C1205,Planilha4!$B$1:$C$147,2,0)</f>
        <v>Lopes Niterói</v>
      </c>
      <c r="E1205" t="s">
        <v>294</v>
      </c>
      <c r="F1205" t="s">
        <v>295</v>
      </c>
      <c r="G1205" t="s">
        <v>85</v>
      </c>
      <c r="H1205" t="s">
        <v>13</v>
      </c>
      <c r="I1205" t="s">
        <v>291</v>
      </c>
      <c r="J1205" t="s">
        <v>290</v>
      </c>
      <c r="K1205" t="s">
        <v>291</v>
      </c>
      <c r="L1205">
        <v>7500</v>
      </c>
      <c r="M1205" t="s">
        <v>300</v>
      </c>
      <c r="N1205" t="s">
        <v>301</v>
      </c>
      <c r="O1205" t="str">
        <f t="shared" si="36"/>
        <v>maio</v>
      </c>
      <c r="P1205">
        <f>VLOOKUP(O1205,Auxiliar!A:B,2,FALSE)</f>
        <v>5</v>
      </c>
      <c r="Q1205">
        <f t="shared" si="37"/>
        <v>2024</v>
      </c>
    </row>
    <row r="1206" spans="1:17" x14ac:dyDescent="0.3">
      <c r="A1206" t="s">
        <v>293</v>
      </c>
      <c r="B1206" t="s">
        <v>25</v>
      </c>
      <c r="C1206" s="3" t="s">
        <v>1952</v>
      </c>
      <c r="D1206" t="str">
        <f>VLOOKUP(C1206,Planilha4!$B$1:$C$147,2,0)</f>
        <v>Lopes Niterói</v>
      </c>
      <c r="E1206" t="s">
        <v>294</v>
      </c>
      <c r="F1206" t="s">
        <v>295</v>
      </c>
      <c r="G1206" t="s">
        <v>85</v>
      </c>
      <c r="H1206" t="s">
        <v>13</v>
      </c>
      <c r="I1206" t="s">
        <v>291</v>
      </c>
      <c r="J1206" t="s">
        <v>290</v>
      </c>
      <c r="K1206" t="s">
        <v>291</v>
      </c>
      <c r="L1206">
        <v>7500</v>
      </c>
      <c r="M1206" t="s">
        <v>302</v>
      </c>
      <c r="N1206" t="s">
        <v>303</v>
      </c>
      <c r="O1206" t="str">
        <f t="shared" si="36"/>
        <v>maio</v>
      </c>
      <c r="P1206">
        <f>VLOOKUP(O1206,Auxiliar!A:B,2,FALSE)</f>
        <v>5</v>
      </c>
      <c r="Q1206">
        <f t="shared" si="37"/>
        <v>2024</v>
      </c>
    </row>
    <row r="1207" spans="1:17" x14ac:dyDescent="0.3">
      <c r="A1207" t="s">
        <v>293</v>
      </c>
      <c r="B1207" t="s">
        <v>25</v>
      </c>
      <c r="C1207" s="3" t="s">
        <v>1952</v>
      </c>
      <c r="D1207" t="str">
        <f>VLOOKUP(C1207,Planilha4!$B$1:$C$147,2,0)</f>
        <v>Lopes Niterói</v>
      </c>
      <c r="E1207" t="s">
        <v>294</v>
      </c>
      <c r="F1207" t="s">
        <v>295</v>
      </c>
      <c r="G1207" t="s">
        <v>85</v>
      </c>
      <c r="H1207" t="s">
        <v>13</v>
      </c>
      <c r="I1207" t="s">
        <v>291</v>
      </c>
      <c r="J1207" t="s">
        <v>290</v>
      </c>
      <c r="K1207" t="s">
        <v>291</v>
      </c>
      <c r="L1207">
        <v>7500</v>
      </c>
      <c r="M1207" t="s">
        <v>304</v>
      </c>
      <c r="N1207" t="s">
        <v>305</v>
      </c>
      <c r="O1207" t="str">
        <f t="shared" si="36"/>
        <v>maio</v>
      </c>
      <c r="P1207">
        <f>VLOOKUP(O1207,Auxiliar!A:B,2,FALSE)</f>
        <v>5</v>
      </c>
      <c r="Q1207">
        <f t="shared" si="37"/>
        <v>2024</v>
      </c>
    </row>
    <row r="1208" spans="1:17" x14ac:dyDescent="0.3">
      <c r="A1208" t="s">
        <v>311</v>
      </c>
      <c r="B1208" t="s">
        <v>25</v>
      </c>
      <c r="C1208" s="3" t="s">
        <v>1952</v>
      </c>
      <c r="D1208" t="str">
        <f>VLOOKUP(C1208,Planilha4!$B$1:$C$147,2,0)</f>
        <v>Lopes Niterói</v>
      </c>
      <c r="E1208" t="s">
        <v>312</v>
      </c>
      <c r="F1208" t="s">
        <v>313</v>
      </c>
      <c r="G1208" t="s">
        <v>85</v>
      </c>
      <c r="H1208" t="s">
        <v>13</v>
      </c>
      <c r="I1208" t="s">
        <v>314</v>
      </c>
      <c r="J1208" t="s">
        <v>315</v>
      </c>
      <c r="K1208" t="s">
        <v>316</v>
      </c>
      <c r="L1208">
        <v>4082.5</v>
      </c>
      <c r="M1208" t="s">
        <v>317</v>
      </c>
      <c r="N1208" t="s">
        <v>318</v>
      </c>
      <c r="O1208" t="str">
        <f t="shared" si="36"/>
        <v>maio</v>
      </c>
      <c r="P1208">
        <f>VLOOKUP(O1208,Auxiliar!A:B,2,FALSE)</f>
        <v>5</v>
      </c>
      <c r="Q1208">
        <f t="shared" si="37"/>
        <v>2024</v>
      </c>
    </row>
    <row r="1209" spans="1:17" x14ac:dyDescent="0.3">
      <c r="A1209" t="s">
        <v>319</v>
      </c>
      <c r="B1209" t="s">
        <v>25</v>
      </c>
      <c r="C1209" s="3" t="s">
        <v>1952</v>
      </c>
      <c r="D1209" t="str">
        <f>VLOOKUP(C1209,Planilha4!$B$1:$C$147,2,0)</f>
        <v>Lopes Niterói</v>
      </c>
      <c r="E1209" t="s">
        <v>320</v>
      </c>
      <c r="F1209" t="s">
        <v>321</v>
      </c>
      <c r="G1209" t="s">
        <v>85</v>
      </c>
      <c r="H1209" t="s">
        <v>13</v>
      </c>
      <c r="I1209" t="s">
        <v>314</v>
      </c>
      <c r="J1209" t="s">
        <v>314</v>
      </c>
      <c r="K1209" t="s">
        <v>325</v>
      </c>
      <c r="L1209">
        <v>13800</v>
      </c>
      <c r="M1209" t="s">
        <v>323</v>
      </c>
      <c r="N1209" t="s">
        <v>324</v>
      </c>
      <c r="O1209" t="str">
        <f t="shared" si="36"/>
        <v>maio</v>
      </c>
      <c r="P1209">
        <f>VLOOKUP(O1209,Auxiliar!A:B,2,FALSE)</f>
        <v>5</v>
      </c>
      <c r="Q1209">
        <f t="shared" si="37"/>
        <v>2024</v>
      </c>
    </row>
    <row r="1210" spans="1:17" x14ac:dyDescent="0.3">
      <c r="A1210" t="s">
        <v>326</v>
      </c>
      <c r="B1210" t="s">
        <v>25</v>
      </c>
      <c r="C1210" s="3" t="s">
        <v>1952</v>
      </c>
      <c r="D1210" t="str">
        <f>VLOOKUP(C1210,Planilha4!$B$1:$C$147,2,0)</f>
        <v>Lopes Niterói</v>
      </c>
      <c r="E1210" t="s">
        <v>327</v>
      </c>
      <c r="F1210" t="s">
        <v>89</v>
      </c>
      <c r="G1210" t="s">
        <v>85</v>
      </c>
      <c r="H1210" t="s">
        <v>13</v>
      </c>
      <c r="I1210" t="s">
        <v>316</v>
      </c>
      <c r="J1210" t="s">
        <v>316</v>
      </c>
      <c r="K1210" t="s">
        <v>328</v>
      </c>
      <c r="L1210">
        <v>7590</v>
      </c>
      <c r="M1210" t="s">
        <v>329</v>
      </c>
      <c r="N1210" t="s">
        <v>330</v>
      </c>
      <c r="O1210" t="str">
        <f t="shared" si="36"/>
        <v>maio</v>
      </c>
      <c r="P1210">
        <f>VLOOKUP(O1210,Auxiliar!A:B,2,FALSE)</f>
        <v>5</v>
      </c>
      <c r="Q1210">
        <f t="shared" si="37"/>
        <v>2024</v>
      </c>
    </row>
    <row r="1211" spans="1:17" x14ac:dyDescent="0.3">
      <c r="A1211" t="s">
        <v>331</v>
      </c>
      <c r="B1211" t="s">
        <v>25</v>
      </c>
      <c r="C1211" s="3" t="s">
        <v>1952</v>
      </c>
      <c r="D1211" t="str">
        <f>VLOOKUP(C1211,Planilha4!$B$1:$C$147,2,0)</f>
        <v>Lopes Niterói</v>
      </c>
      <c r="E1211" t="s">
        <v>332</v>
      </c>
      <c r="F1211" t="s">
        <v>84</v>
      </c>
      <c r="G1211" t="s">
        <v>12</v>
      </c>
      <c r="H1211" t="s">
        <v>13</v>
      </c>
      <c r="I1211" t="s">
        <v>325</v>
      </c>
      <c r="J1211" t="s">
        <v>314</v>
      </c>
      <c r="K1211" t="s">
        <v>325</v>
      </c>
      <c r="L1211">
        <v>7820</v>
      </c>
      <c r="M1211" t="s">
        <v>333</v>
      </c>
      <c r="N1211" t="s">
        <v>334</v>
      </c>
      <c r="O1211" t="str">
        <f t="shared" si="36"/>
        <v>maio</v>
      </c>
      <c r="P1211">
        <f>VLOOKUP(O1211,Auxiliar!A:B,2,FALSE)</f>
        <v>5</v>
      </c>
      <c r="Q1211">
        <f t="shared" si="37"/>
        <v>2024</v>
      </c>
    </row>
    <row r="1212" spans="1:17" x14ac:dyDescent="0.3">
      <c r="A1212" s="1"/>
      <c r="B1212" s="1"/>
      <c r="C1212" s="3"/>
      <c r="E1212" s="1"/>
      <c r="F1212" s="1"/>
      <c r="G1212" s="1"/>
      <c r="H1212" s="1"/>
      <c r="I1212" s="1"/>
      <c r="L1212" s="1"/>
      <c r="M1212" s="1"/>
      <c r="N1212" s="1"/>
    </row>
    <row r="1213" spans="1:17" x14ac:dyDescent="0.3">
      <c r="A1213" t="s">
        <v>337</v>
      </c>
      <c r="B1213" t="s">
        <v>25</v>
      </c>
      <c r="C1213" s="3" t="s">
        <v>1952</v>
      </c>
      <c r="D1213" t="str">
        <f>VLOOKUP(C1213,Planilha4!$B$1:$C$147,2,0)</f>
        <v>Lopes Niterói</v>
      </c>
      <c r="E1213" t="s">
        <v>339</v>
      </c>
      <c r="F1213" t="s">
        <v>159</v>
      </c>
      <c r="G1213" t="s">
        <v>12</v>
      </c>
      <c r="H1213" t="s">
        <v>13</v>
      </c>
      <c r="I1213" t="s">
        <v>325</v>
      </c>
      <c r="J1213" t="s">
        <v>314</v>
      </c>
      <c r="K1213" t="s">
        <v>322</v>
      </c>
      <c r="L1213">
        <v>3450</v>
      </c>
      <c r="M1213" t="s">
        <v>340</v>
      </c>
      <c r="N1213" t="s">
        <v>341</v>
      </c>
      <c r="O1213" t="str">
        <f t="shared" si="36"/>
        <v>maio</v>
      </c>
      <c r="P1213">
        <f>VLOOKUP(O1213,Auxiliar!A:B,2,FALSE)</f>
        <v>5</v>
      </c>
      <c r="Q1213">
        <f t="shared" si="37"/>
        <v>2024</v>
      </c>
    </row>
    <row r="1214" spans="1:17" x14ac:dyDescent="0.3">
      <c r="A1214" t="s">
        <v>343</v>
      </c>
      <c r="B1214" t="s">
        <v>25</v>
      </c>
      <c r="C1214" s="3" t="s">
        <v>1952</v>
      </c>
      <c r="D1214" t="str">
        <f>VLOOKUP(C1214,Planilha4!$B$1:$C$147,2,0)</f>
        <v>Lopes Niterói</v>
      </c>
      <c r="E1214" t="s">
        <v>345</v>
      </c>
      <c r="F1214" t="s">
        <v>346</v>
      </c>
      <c r="G1214" t="s">
        <v>12</v>
      </c>
      <c r="H1214" t="s">
        <v>13</v>
      </c>
      <c r="I1214" t="s">
        <v>347</v>
      </c>
      <c r="J1214" t="s">
        <v>322</v>
      </c>
      <c r="K1214" t="s">
        <v>347</v>
      </c>
      <c r="L1214">
        <v>8970</v>
      </c>
      <c r="M1214" t="s">
        <v>348</v>
      </c>
      <c r="N1214" t="s">
        <v>349</v>
      </c>
      <c r="O1214" t="str">
        <f t="shared" si="36"/>
        <v>maio</v>
      </c>
      <c r="P1214">
        <f>VLOOKUP(O1214,Auxiliar!A:B,2,FALSE)</f>
        <v>5</v>
      </c>
      <c r="Q1214">
        <f t="shared" si="37"/>
        <v>2024</v>
      </c>
    </row>
    <row r="1215" spans="1:17" x14ac:dyDescent="0.3">
      <c r="A1215" t="s">
        <v>356</v>
      </c>
      <c r="B1215" t="s">
        <v>25</v>
      </c>
      <c r="C1215" s="3" t="s">
        <v>1952</v>
      </c>
      <c r="D1215" t="str">
        <f>VLOOKUP(C1215,Planilha4!$B$1:$C$147,2,0)</f>
        <v>Lopes Niterói</v>
      </c>
      <c r="E1215" t="s">
        <v>357</v>
      </c>
      <c r="F1215" t="s">
        <v>358</v>
      </c>
      <c r="G1215" t="s">
        <v>12</v>
      </c>
      <c r="H1215" t="s">
        <v>13</v>
      </c>
      <c r="I1215" t="s">
        <v>359</v>
      </c>
      <c r="J1215" t="s">
        <v>359</v>
      </c>
      <c r="K1215" t="s">
        <v>360</v>
      </c>
      <c r="L1215">
        <v>18700</v>
      </c>
      <c r="M1215" t="s">
        <v>361</v>
      </c>
      <c r="N1215" t="s">
        <v>362</v>
      </c>
      <c r="O1215" t="str">
        <f t="shared" si="36"/>
        <v>maio</v>
      </c>
      <c r="P1215">
        <f>VLOOKUP(O1215,Auxiliar!A:B,2,FALSE)</f>
        <v>5</v>
      </c>
      <c r="Q1215">
        <f t="shared" si="37"/>
        <v>2024</v>
      </c>
    </row>
    <row r="1216" spans="1:17" x14ac:dyDescent="0.3">
      <c r="A1216" t="s">
        <v>363</v>
      </c>
      <c r="B1216" t="s">
        <v>25</v>
      </c>
      <c r="C1216" s="3" t="s">
        <v>1952</v>
      </c>
      <c r="D1216" t="str">
        <f>VLOOKUP(C1216,Planilha4!$B$1:$C$147,2,0)</f>
        <v>Lopes Niterói</v>
      </c>
      <c r="E1216" t="s">
        <v>364</v>
      </c>
      <c r="F1216" t="s">
        <v>365</v>
      </c>
      <c r="G1216" t="s">
        <v>12</v>
      </c>
      <c r="H1216" t="s">
        <v>13</v>
      </c>
      <c r="I1216" t="s">
        <v>359</v>
      </c>
      <c r="J1216" t="s">
        <v>347</v>
      </c>
      <c r="K1216" t="s">
        <v>359</v>
      </c>
      <c r="L1216">
        <v>12420</v>
      </c>
      <c r="M1216" t="s">
        <v>366</v>
      </c>
      <c r="N1216" t="s">
        <v>367</v>
      </c>
      <c r="O1216" t="str">
        <f t="shared" si="36"/>
        <v>maio</v>
      </c>
      <c r="P1216">
        <f>VLOOKUP(O1216,Auxiliar!A:B,2,FALSE)</f>
        <v>5</v>
      </c>
      <c r="Q1216">
        <f t="shared" si="37"/>
        <v>2024</v>
      </c>
    </row>
    <row r="1217" spans="1:17" x14ac:dyDescent="0.3">
      <c r="A1217" t="s">
        <v>368</v>
      </c>
      <c r="B1217" t="s">
        <v>25</v>
      </c>
      <c r="C1217" s="3" t="s">
        <v>1952</v>
      </c>
      <c r="D1217" t="str">
        <f>VLOOKUP(C1217,Planilha4!$B$1:$C$147,2,0)</f>
        <v>Lopes Niterói</v>
      </c>
      <c r="E1217" t="s">
        <v>369</v>
      </c>
      <c r="F1217" t="s">
        <v>370</v>
      </c>
      <c r="G1217" t="s">
        <v>12</v>
      </c>
      <c r="H1217" t="s">
        <v>13</v>
      </c>
      <c r="I1217" t="s">
        <v>371</v>
      </c>
      <c r="J1217" t="s">
        <v>372</v>
      </c>
      <c r="K1217" t="s">
        <v>373</v>
      </c>
      <c r="L1217">
        <v>5290</v>
      </c>
      <c r="M1217" t="s">
        <v>374</v>
      </c>
      <c r="N1217" t="s">
        <v>375</v>
      </c>
      <c r="O1217" t="str">
        <f t="shared" ref="O1217:O1280" si="38">TEXT(J1217,"mmmm")</f>
        <v>maio</v>
      </c>
      <c r="P1217">
        <f>VLOOKUP(O1217,Auxiliar!A:B,2,FALSE)</f>
        <v>5</v>
      </c>
      <c r="Q1217">
        <f t="shared" si="37"/>
        <v>2024</v>
      </c>
    </row>
    <row r="1218" spans="1:17" x14ac:dyDescent="0.3">
      <c r="A1218" t="s">
        <v>381</v>
      </c>
      <c r="B1218" t="s">
        <v>25</v>
      </c>
      <c r="C1218" s="3" t="s">
        <v>1952</v>
      </c>
      <c r="D1218" t="str">
        <f>VLOOKUP(C1218,Planilha4!$B$1:$C$147,2,0)</f>
        <v>Lopes Niterói</v>
      </c>
      <c r="E1218" t="s">
        <v>382</v>
      </c>
      <c r="F1218" t="s">
        <v>365</v>
      </c>
      <c r="G1218" t="s">
        <v>12</v>
      </c>
      <c r="H1218" t="s">
        <v>13</v>
      </c>
      <c r="I1218" t="s">
        <v>383</v>
      </c>
      <c r="J1218" t="s">
        <v>383</v>
      </c>
      <c r="K1218" t="s">
        <v>384</v>
      </c>
      <c r="L1218">
        <v>10810</v>
      </c>
      <c r="M1218" t="s">
        <v>385</v>
      </c>
      <c r="N1218" t="s">
        <v>386</v>
      </c>
      <c r="O1218" t="str">
        <f t="shared" si="38"/>
        <v>junho</v>
      </c>
      <c r="P1218">
        <f>VLOOKUP(O1218,Auxiliar!A:B,2,FALSE)</f>
        <v>6</v>
      </c>
      <c r="Q1218">
        <f t="shared" si="37"/>
        <v>2024</v>
      </c>
    </row>
    <row r="1219" spans="1:17" x14ac:dyDescent="0.3">
      <c r="A1219" t="s">
        <v>337</v>
      </c>
      <c r="B1219" t="s">
        <v>25</v>
      </c>
      <c r="C1219" s="3" t="s">
        <v>1952</v>
      </c>
      <c r="D1219" t="str">
        <f>VLOOKUP(C1219,Planilha4!$B$1:$C$147,2,0)</f>
        <v>Lopes Niterói</v>
      </c>
      <c r="E1219" t="s">
        <v>339</v>
      </c>
      <c r="F1219" t="s">
        <v>159</v>
      </c>
      <c r="G1219" t="s">
        <v>12</v>
      </c>
      <c r="H1219" t="s">
        <v>13</v>
      </c>
      <c r="I1219" t="s">
        <v>395</v>
      </c>
      <c r="J1219" t="s">
        <v>395</v>
      </c>
      <c r="K1219" t="s">
        <v>396</v>
      </c>
      <c r="L1219">
        <v>3450</v>
      </c>
      <c r="M1219" t="s">
        <v>340</v>
      </c>
      <c r="N1219" t="s">
        <v>341</v>
      </c>
      <c r="O1219" t="str">
        <f t="shared" si="38"/>
        <v>junho</v>
      </c>
      <c r="P1219">
        <f>VLOOKUP(O1219,Auxiliar!A:B,2,FALSE)</f>
        <v>6</v>
      </c>
      <c r="Q1219">
        <f t="shared" ref="Q1219:Q1280" si="39">YEAR(J1219)</f>
        <v>2024</v>
      </c>
    </row>
    <row r="1220" spans="1:17" x14ac:dyDescent="0.3">
      <c r="A1220" s="1"/>
      <c r="B1220" s="1"/>
      <c r="C1220" s="3"/>
      <c r="E1220" s="1"/>
      <c r="F1220" s="1"/>
      <c r="G1220" s="1"/>
      <c r="H1220" s="1"/>
      <c r="I1220" s="1"/>
      <c r="L1220" s="1"/>
      <c r="M1220" s="1"/>
      <c r="N1220" s="1"/>
    </row>
    <row r="1221" spans="1:17" x14ac:dyDescent="0.3">
      <c r="A1221" t="s">
        <v>419</v>
      </c>
      <c r="B1221" t="s">
        <v>25</v>
      </c>
      <c r="C1221" s="3" t="s">
        <v>1952</v>
      </c>
      <c r="D1221" t="str">
        <f>VLOOKUP(C1221,Planilha4!$B$1:$C$147,2,0)</f>
        <v>Lopes Niterói</v>
      </c>
      <c r="E1221" t="s">
        <v>420</v>
      </c>
      <c r="F1221" t="s">
        <v>411</v>
      </c>
      <c r="G1221" t="s">
        <v>12</v>
      </c>
      <c r="H1221" t="s">
        <v>13</v>
      </c>
      <c r="I1221" t="s">
        <v>421</v>
      </c>
      <c r="J1221" t="s">
        <v>421</v>
      </c>
      <c r="K1221" t="s">
        <v>388</v>
      </c>
      <c r="L1221">
        <v>21850</v>
      </c>
      <c r="M1221" t="s">
        <v>422</v>
      </c>
      <c r="N1221" t="s">
        <v>423</v>
      </c>
      <c r="O1221" t="str">
        <f t="shared" si="38"/>
        <v>junho</v>
      </c>
      <c r="P1221">
        <f>VLOOKUP(O1221,Auxiliar!A:B,2,FALSE)</f>
        <v>6</v>
      </c>
      <c r="Q1221">
        <f t="shared" si="39"/>
        <v>2024</v>
      </c>
    </row>
    <row r="1222" spans="1:17" x14ac:dyDescent="0.3">
      <c r="A1222" t="s">
        <v>415</v>
      </c>
      <c r="B1222" t="s">
        <v>25</v>
      </c>
      <c r="C1222" s="3" t="s">
        <v>1952</v>
      </c>
      <c r="D1222" t="str">
        <f>VLOOKUP(C1222,Planilha4!$B$1:$C$147,2,0)</f>
        <v>Lopes Niterói</v>
      </c>
      <c r="E1222" t="s">
        <v>415</v>
      </c>
      <c r="F1222" t="s">
        <v>132</v>
      </c>
      <c r="G1222" t="s">
        <v>12</v>
      </c>
      <c r="H1222" t="s">
        <v>13</v>
      </c>
      <c r="I1222" t="s">
        <v>388</v>
      </c>
      <c r="J1222" t="s">
        <v>421</v>
      </c>
      <c r="K1222" t="s">
        <v>388</v>
      </c>
      <c r="L1222">
        <v>8970</v>
      </c>
      <c r="M1222" t="s">
        <v>417</v>
      </c>
      <c r="N1222" t="s">
        <v>418</v>
      </c>
      <c r="O1222" t="str">
        <f t="shared" si="38"/>
        <v>junho</v>
      </c>
      <c r="P1222">
        <f>VLOOKUP(O1222,Auxiliar!A:B,2,FALSE)</f>
        <v>6</v>
      </c>
      <c r="Q1222">
        <f t="shared" si="39"/>
        <v>2024</v>
      </c>
    </row>
    <row r="1223" spans="1:17" x14ac:dyDescent="0.3">
      <c r="A1223" t="s">
        <v>425</v>
      </c>
      <c r="B1223" t="s">
        <v>25</v>
      </c>
      <c r="C1223" s="3" t="s">
        <v>1952</v>
      </c>
      <c r="D1223" t="str">
        <f>VLOOKUP(C1223,Planilha4!$B$1:$C$147,2,0)</f>
        <v>Lopes Niterói</v>
      </c>
      <c r="E1223" t="s">
        <v>426</v>
      </c>
      <c r="F1223" t="s">
        <v>427</v>
      </c>
      <c r="G1223" t="s">
        <v>12</v>
      </c>
      <c r="H1223" t="s">
        <v>13</v>
      </c>
      <c r="I1223" t="s">
        <v>428</v>
      </c>
      <c r="J1223" t="s">
        <v>421</v>
      </c>
      <c r="K1223" t="s">
        <v>388</v>
      </c>
      <c r="L1223">
        <v>4370</v>
      </c>
      <c r="M1223" t="s">
        <v>429</v>
      </c>
      <c r="N1223" t="s">
        <v>430</v>
      </c>
      <c r="O1223" t="str">
        <f t="shared" si="38"/>
        <v>junho</v>
      </c>
      <c r="P1223">
        <f>VLOOKUP(O1223,Auxiliar!A:B,2,FALSE)</f>
        <v>6</v>
      </c>
      <c r="Q1223">
        <f t="shared" si="39"/>
        <v>2024</v>
      </c>
    </row>
    <row r="1224" spans="1:17" x14ac:dyDescent="0.3">
      <c r="A1224" t="s">
        <v>441</v>
      </c>
      <c r="B1224" t="s">
        <v>25</v>
      </c>
      <c r="C1224" s="3" t="s">
        <v>1952</v>
      </c>
      <c r="D1224" t="str">
        <f>VLOOKUP(C1224,Planilha4!$B$1:$C$147,2,0)</f>
        <v>Lopes Niterói</v>
      </c>
      <c r="E1224" t="s">
        <v>442</v>
      </c>
      <c r="F1224" t="s">
        <v>443</v>
      </c>
      <c r="G1224" t="s">
        <v>12</v>
      </c>
      <c r="H1224" t="s">
        <v>13</v>
      </c>
      <c r="I1224" t="s">
        <v>444</v>
      </c>
      <c r="J1224" t="s">
        <v>444</v>
      </c>
      <c r="K1224" t="s">
        <v>445</v>
      </c>
      <c r="L1224">
        <v>6900</v>
      </c>
      <c r="M1224" t="s">
        <v>446</v>
      </c>
      <c r="N1224" t="s">
        <v>447</v>
      </c>
      <c r="O1224" t="str">
        <f t="shared" si="38"/>
        <v>junho</v>
      </c>
      <c r="P1224">
        <f>VLOOKUP(O1224,Auxiliar!A:B,2,FALSE)</f>
        <v>6</v>
      </c>
      <c r="Q1224">
        <f t="shared" si="39"/>
        <v>2024</v>
      </c>
    </row>
    <row r="1225" spans="1:17" x14ac:dyDescent="0.3">
      <c r="A1225" t="s">
        <v>436</v>
      </c>
      <c r="B1225" t="s">
        <v>25</v>
      </c>
      <c r="C1225" s="3" t="s">
        <v>1952</v>
      </c>
      <c r="D1225" t="str">
        <f>VLOOKUP(C1225,Planilha4!$B$1:$C$147,2,0)</f>
        <v>Lopes Niterói</v>
      </c>
      <c r="E1225" t="s">
        <v>438</v>
      </c>
      <c r="F1225" t="s">
        <v>48</v>
      </c>
      <c r="G1225" t="s">
        <v>12</v>
      </c>
      <c r="H1225" t="s">
        <v>13</v>
      </c>
      <c r="I1225" t="s">
        <v>433</v>
      </c>
      <c r="J1225" t="s">
        <v>388</v>
      </c>
      <c r="K1225" t="s">
        <v>433</v>
      </c>
      <c r="L1225">
        <v>20078</v>
      </c>
      <c r="M1225" t="s">
        <v>439</v>
      </c>
      <c r="N1225" t="s">
        <v>440</v>
      </c>
      <c r="O1225" t="str">
        <f t="shared" si="38"/>
        <v>junho</v>
      </c>
      <c r="P1225">
        <f>VLOOKUP(O1225,Auxiliar!A:B,2,FALSE)</f>
        <v>6</v>
      </c>
      <c r="Q1225">
        <f t="shared" si="39"/>
        <v>2024</v>
      </c>
    </row>
    <row r="1226" spans="1:17" x14ac:dyDescent="0.3">
      <c r="A1226" s="1"/>
      <c r="B1226" s="1"/>
      <c r="C1226" s="3"/>
      <c r="E1226" s="1"/>
      <c r="F1226" s="1"/>
      <c r="G1226" s="1"/>
      <c r="H1226" s="1"/>
      <c r="I1226" s="1"/>
      <c r="L1226" s="1"/>
      <c r="M1226" s="1"/>
      <c r="N1226" s="1"/>
    </row>
    <row r="1227" spans="1:17" x14ac:dyDescent="0.3">
      <c r="A1227" t="s">
        <v>409</v>
      </c>
      <c r="B1227" t="s">
        <v>25</v>
      </c>
      <c r="C1227" s="3" t="s">
        <v>1952</v>
      </c>
      <c r="D1227" t="str">
        <f>VLOOKUP(C1227,Planilha4!$B$1:$C$147,2,0)</f>
        <v>Lopes Niterói</v>
      </c>
      <c r="E1227" t="s">
        <v>410</v>
      </c>
      <c r="F1227" t="s">
        <v>411</v>
      </c>
      <c r="G1227" t="s">
        <v>12</v>
      </c>
      <c r="H1227" t="s">
        <v>13</v>
      </c>
      <c r="I1227" t="s">
        <v>449</v>
      </c>
      <c r="J1227" t="s">
        <v>449</v>
      </c>
      <c r="K1227" t="s">
        <v>450</v>
      </c>
      <c r="L1227">
        <v>1610</v>
      </c>
      <c r="M1227" t="s">
        <v>412</v>
      </c>
      <c r="N1227" t="s">
        <v>413</v>
      </c>
      <c r="O1227" t="str">
        <f t="shared" si="38"/>
        <v>junho</v>
      </c>
      <c r="P1227">
        <f>VLOOKUP(O1227,Auxiliar!A:B,2,FALSE)</f>
        <v>6</v>
      </c>
      <c r="Q1227">
        <f t="shared" si="39"/>
        <v>2024</v>
      </c>
    </row>
    <row r="1228" spans="1:17" x14ac:dyDescent="0.3">
      <c r="A1228" s="1"/>
      <c r="B1228" s="1"/>
      <c r="C1228" s="3"/>
      <c r="E1228" s="1"/>
      <c r="F1228" s="1"/>
      <c r="G1228" s="1"/>
      <c r="H1228" s="1"/>
      <c r="I1228" s="1"/>
      <c r="L1228" s="1"/>
      <c r="M1228" s="1"/>
      <c r="N1228" s="1"/>
    </row>
    <row r="1229" spans="1:17" x14ac:dyDescent="0.3">
      <c r="A1229" t="s">
        <v>455</v>
      </c>
      <c r="B1229" t="s">
        <v>25</v>
      </c>
      <c r="C1229" s="3" t="s">
        <v>1952</v>
      </c>
      <c r="D1229" t="str">
        <f>VLOOKUP(C1229,Planilha4!$B$1:$C$147,2,0)</f>
        <v>Lopes Niterói</v>
      </c>
      <c r="E1229" t="s">
        <v>456</v>
      </c>
      <c r="F1229" t="s">
        <v>457</v>
      </c>
      <c r="G1229" t="s">
        <v>12</v>
      </c>
      <c r="H1229" t="s">
        <v>13</v>
      </c>
      <c r="I1229" t="s">
        <v>444</v>
      </c>
      <c r="J1229" t="s">
        <v>444</v>
      </c>
      <c r="K1229" t="s">
        <v>445</v>
      </c>
      <c r="L1229">
        <v>3450</v>
      </c>
      <c r="M1229" t="s">
        <v>458</v>
      </c>
      <c r="N1229" t="s">
        <v>459</v>
      </c>
      <c r="O1229" t="str">
        <f t="shared" si="38"/>
        <v>junho</v>
      </c>
      <c r="P1229">
        <f>VLOOKUP(O1229,Auxiliar!A:B,2,FALSE)</f>
        <v>6</v>
      </c>
      <c r="Q1229">
        <f t="shared" si="39"/>
        <v>2024</v>
      </c>
    </row>
    <row r="1230" spans="1:17" x14ac:dyDescent="0.3">
      <c r="A1230" t="s">
        <v>431</v>
      </c>
      <c r="B1230" t="s">
        <v>25</v>
      </c>
      <c r="C1230" s="3" t="s">
        <v>1952</v>
      </c>
      <c r="D1230" t="str">
        <f>VLOOKUP(C1230,Planilha4!$B$1:$C$147,2,0)</f>
        <v>Lopes Niterói</v>
      </c>
      <c r="E1230" t="s">
        <v>432</v>
      </c>
      <c r="F1230" t="s">
        <v>122</v>
      </c>
      <c r="G1230" t="s">
        <v>85</v>
      </c>
      <c r="H1230" t="s">
        <v>13</v>
      </c>
      <c r="I1230" t="s">
        <v>450</v>
      </c>
      <c r="J1230" t="s">
        <v>449</v>
      </c>
      <c r="K1230" t="s">
        <v>445</v>
      </c>
      <c r="L1230">
        <v>6500</v>
      </c>
      <c r="M1230" t="s">
        <v>434</v>
      </c>
      <c r="N1230" t="s">
        <v>435</v>
      </c>
      <c r="O1230" t="str">
        <f t="shared" si="38"/>
        <v>junho</v>
      </c>
      <c r="P1230">
        <f>VLOOKUP(O1230,Auxiliar!A:B,2,FALSE)</f>
        <v>6</v>
      </c>
      <c r="Q1230">
        <f t="shared" si="39"/>
        <v>2024</v>
      </c>
    </row>
    <row r="1231" spans="1:17" x14ac:dyDescent="0.3">
      <c r="A1231" t="s">
        <v>460</v>
      </c>
      <c r="B1231" t="s">
        <v>25</v>
      </c>
      <c r="C1231" s="3" t="s">
        <v>1952</v>
      </c>
      <c r="D1231" t="str">
        <f>VLOOKUP(C1231,Planilha4!$B$1:$C$147,2,0)</f>
        <v>Lopes Niterói</v>
      </c>
      <c r="E1231" t="s">
        <v>462</v>
      </c>
      <c r="F1231" t="s">
        <v>104</v>
      </c>
      <c r="G1231" t="s">
        <v>12</v>
      </c>
      <c r="H1231" t="s">
        <v>13</v>
      </c>
      <c r="I1231" t="s">
        <v>445</v>
      </c>
      <c r="J1231" t="s">
        <v>450</v>
      </c>
      <c r="K1231" t="s">
        <v>444</v>
      </c>
      <c r="L1231">
        <v>12650</v>
      </c>
      <c r="M1231" t="s">
        <v>463</v>
      </c>
      <c r="N1231" t="s">
        <v>464</v>
      </c>
      <c r="O1231" t="str">
        <f t="shared" si="38"/>
        <v>junho</v>
      </c>
      <c r="P1231">
        <f>VLOOKUP(O1231,Auxiliar!A:B,2,FALSE)</f>
        <v>6</v>
      </c>
      <c r="Q1231">
        <f t="shared" si="39"/>
        <v>2024</v>
      </c>
    </row>
    <row r="1232" spans="1:17" x14ac:dyDescent="0.3">
      <c r="A1232" t="s">
        <v>466</v>
      </c>
      <c r="B1232" t="s">
        <v>25</v>
      </c>
      <c r="C1232" s="3" t="s">
        <v>1952</v>
      </c>
      <c r="D1232" t="str">
        <f>VLOOKUP(C1232,Planilha4!$B$1:$C$147,2,0)</f>
        <v>Lopes Niterói</v>
      </c>
      <c r="E1232" t="s">
        <v>467</v>
      </c>
      <c r="F1232" t="s">
        <v>468</v>
      </c>
      <c r="G1232" t="s">
        <v>12</v>
      </c>
      <c r="H1232" t="s">
        <v>13</v>
      </c>
      <c r="I1232" t="s">
        <v>445</v>
      </c>
      <c r="J1232" t="s">
        <v>445</v>
      </c>
      <c r="K1232" t="s">
        <v>469</v>
      </c>
      <c r="L1232">
        <v>6900</v>
      </c>
      <c r="M1232" t="s">
        <v>470</v>
      </c>
      <c r="N1232" t="s">
        <v>471</v>
      </c>
      <c r="O1232" t="str">
        <f t="shared" si="38"/>
        <v>junho</v>
      </c>
      <c r="P1232">
        <f>VLOOKUP(O1232,Auxiliar!A:B,2,FALSE)</f>
        <v>6</v>
      </c>
      <c r="Q1232">
        <f t="shared" si="39"/>
        <v>2024</v>
      </c>
    </row>
    <row r="1233" spans="1:17" x14ac:dyDescent="0.3">
      <c r="A1233" t="s">
        <v>474</v>
      </c>
      <c r="B1233" t="s">
        <v>25</v>
      </c>
      <c r="C1233" s="3" t="s">
        <v>1952</v>
      </c>
      <c r="D1233" t="str">
        <f>VLOOKUP(C1233,Planilha4!$B$1:$C$147,2,0)</f>
        <v>Lopes Niterói</v>
      </c>
      <c r="E1233" t="s">
        <v>432</v>
      </c>
      <c r="G1233" t="s">
        <v>85</v>
      </c>
      <c r="H1233" t="s">
        <v>13</v>
      </c>
      <c r="I1233" t="s">
        <v>475</v>
      </c>
      <c r="J1233" t="s">
        <v>476</v>
      </c>
      <c r="K1233" t="s">
        <v>477</v>
      </c>
      <c r="L1233">
        <v>13110</v>
      </c>
      <c r="M1233" t="s">
        <v>478</v>
      </c>
      <c r="N1233" t="s">
        <v>479</v>
      </c>
      <c r="O1233" t="str">
        <f t="shared" si="38"/>
        <v>junho</v>
      </c>
      <c r="P1233">
        <f>VLOOKUP(O1233,Auxiliar!A:B,2,FALSE)</f>
        <v>6</v>
      </c>
      <c r="Q1233">
        <f t="shared" si="39"/>
        <v>2024</v>
      </c>
    </row>
    <row r="1234" spans="1:17" x14ac:dyDescent="0.3">
      <c r="A1234" t="s">
        <v>486</v>
      </c>
      <c r="B1234" t="s">
        <v>25</v>
      </c>
      <c r="C1234" s="3" t="s">
        <v>1952</v>
      </c>
      <c r="D1234" t="str">
        <f>VLOOKUP(C1234,Planilha4!$B$1:$C$147,2,0)</f>
        <v>Lopes Niterói</v>
      </c>
      <c r="E1234" t="s">
        <v>487</v>
      </c>
      <c r="F1234" t="s">
        <v>150</v>
      </c>
      <c r="G1234" t="s">
        <v>12</v>
      </c>
      <c r="H1234" t="s">
        <v>13</v>
      </c>
      <c r="I1234" t="s">
        <v>488</v>
      </c>
      <c r="J1234" t="s">
        <v>489</v>
      </c>
      <c r="K1234" t="s">
        <v>488</v>
      </c>
      <c r="L1234">
        <v>8510</v>
      </c>
      <c r="M1234" t="s">
        <v>490</v>
      </c>
      <c r="N1234" t="s">
        <v>491</v>
      </c>
      <c r="O1234" t="str">
        <f t="shared" si="38"/>
        <v>junho</v>
      </c>
      <c r="P1234">
        <f>VLOOKUP(O1234,Auxiliar!A:B,2,FALSE)</f>
        <v>6</v>
      </c>
      <c r="Q1234">
        <f t="shared" si="39"/>
        <v>2024</v>
      </c>
    </row>
    <row r="1235" spans="1:17" x14ac:dyDescent="0.3">
      <c r="A1235" t="s">
        <v>481</v>
      </c>
      <c r="B1235" t="s">
        <v>25</v>
      </c>
      <c r="C1235" s="3" t="s">
        <v>1952</v>
      </c>
      <c r="D1235" t="str">
        <f>VLOOKUP(C1235,Planilha4!$B$1:$C$147,2,0)</f>
        <v>Lopes Niterói</v>
      </c>
      <c r="E1235" t="s">
        <v>482</v>
      </c>
      <c r="F1235" t="s">
        <v>483</v>
      </c>
      <c r="G1235" t="s">
        <v>12</v>
      </c>
      <c r="H1235" t="s">
        <v>13</v>
      </c>
      <c r="I1235" t="s">
        <v>476</v>
      </c>
      <c r="J1235" t="s">
        <v>476</v>
      </c>
      <c r="K1235" t="s">
        <v>477</v>
      </c>
      <c r="L1235">
        <v>12535</v>
      </c>
      <c r="M1235" t="s">
        <v>484</v>
      </c>
      <c r="N1235" t="s">
        <v>485</v>
      </c>
      <c r="O1235" t="str">
        <f t="shared" si="38"/>
        <v>junho</v>
      </c>
      <c r="P1235">
        <f>VLOOKUP(O1235,Auxiliar!A:B,2,FALSE)</f>
        <v>6</v>
      </c>
      <c r="Q1235">
        <f t="shared" si="39"/>
        <v>2024</v>
      </c>
    </row>
    <row r="1236" spans="1:17" x14ac:dyDescent="0.3">
      <c r="A1236" t="s">
        <v>502</v>
      </c>
      <c r="B1236" t="s">
        <v>25</v>
      </c>
      <c r="C1236" s="3" t="s">
        <v>1952</v>
      </c>
      <c r="D1236" t="str">
        <f>VLOOKUP(C1236,Planilha4!$B$1:$C$147,2,0)</f>
        <v>Lopes Niterói</v>
      </c>
      <c r="E1236" t="s">
        <v>432</v>
      </c>
      <c r="G1236" t="s">
        <v>85</v>
      </c>
      <c r="H1236" t="s">
        <v>13</v>
      </c>
      <c r="I1236" t="s">
        <v>488</v>
      </c>
      <c r="J1236" t="s">
        <v>489</v>
      </c>
      <c r="K1236" t="s">
        <v>488</v>
      </c>
      <c r="L1236">
        <v>37200</v>
      </c>
      <c r="M1236" t="s">
        <v>503</v>
      </c>
      <c r="N1236" t="s">
        <v>504</v>
      </c>
      <c r="O1236" t="str">
        <f t="shared" si="38"/>
        <v>junho</v>
      </c>
      <c r="P1236">
        <f>VLOOKUP(O1236,Auxiliar!A:B,2,FALSE)</f>
        <v>6</v>
      </c>
      <c r="Q1236">
        <f t="shared" si="39"/>
        <v>2024</v>
      </c>
    </row>
    <row r="1237" spans="1:17" x14ac:dyDescent="0.3">
      <c r="A1237" t="s">
        <v>492</v>
      </c>
      <c r="B1237" t="s">
        <v>25</v>
      </c>
      <c r="C1237" s="3" t="s">
        <v>1952</v>
      </c>
      <c r="D1237" t="str">
        <f>VLOOKUP(C1237,Planilha4!$B$1:$C$147,2,0)</f>
        <v>Lopes Niterói</v>
      </c>
      <c r="E1237" t="s">
        <v>493</v>
      </c>
      <c r="F1237" t="s">
        <v>494</v>
      </c>
      <c r="H1237" t="s">
        <v>13</v>
      </c>
      <c r="I1237" t="s">
        <v>489</v>
      </c>
      <c r="J1237" t="s">
        <v>489</v>
      </c>
      <c r="K1237" t="s">
        <v>488</v>
      </c>
      <c r="L1237">
        <v>11180</v>
      </c>
      <c r="M1237" t="s">
        <v>495</v>
      </c>
      <c r="N1237" t="s">
        <v>496</v>
      </c>
      <c r="O1237" t="str">
        <f t="shared" si="38"/>
        <v>junho</v>
      </c>
      <c r="P1237">
        <f>VLOOKUP(O1237,Auxiliar!A:B,2,FALSE)</f>
        <v>6</v>
      </c>
      <c r="Q1237">
        <f t="shared" si="39"/>
        <v>2024</v>
      </c>
    </row>
    <row r="1238" spans="1:17" x14ac:dyDescent="0.3">
      <c r="A1238" t="s">
        <v>505</v>
      </c>
      <c r="B1238" t="s">
        <v>25</v>
      </c>
      <c r="C1238" s="3" t="s">
        <v>1952</v>
      </c>
      <c r="D1238" t="str">
        <f>VLOOKUP(C1238,Planilha4!$B$1:$C$147,2,0)</f>
        <v>Lopes Niterói</v>
      </c>
      <c r="E1238" t="s">
        <v>507</v>
      </c>
      <c r="F1238" t="s">
        <v>508</v>
      </c>
      <c r="G1238" t="s">
        <v>12</v>
      </c>
      <c r="H1238" t="s">
        <v>13</v>
      </c>
      <c r="I1238" t="s">
        <v>62</v>
      </c>
      <c r="J1238" t="s">
        <v>123</v>
      </c>
      <c r="K1238" t="s">
        <v>62</v>
      </c>
      <c r="L1238">
        <v>3105</v>
      </c>
      <c r="M1238" t="s">
        <v>509</v>
      </c>
      <c r="N1238" t="s">
        <v>510</v>
      </c>
      <c r="O1238" t="str">
        <f t="shared" si="38"/>
        <v>novembro</v>
      </c>
      <c r="P1238">
        <f>VLOOKUP(O1238,Auxiliar!A:B,2,FALSE)</f>
        <v>11</v>
      </c>
      <c r="Q1238">
        <f t="shared" si="39"/>
        <v>2024</v>
      </c>
    </row>
    <row r="1239" spans="1:17" x14ac:dyDescent="0.3">
      <c r="A1239" t="s">
        <v>511</v>
      </c>
      <c r="B1239" t="s">
        <v>25</v>
      </c>
      <c r="C1239" s="3" t="s">
        <v>1952</v>
      </c>
      <c r="D1239" t="str">
        <f>VLOOKUP(C1239,Planilha4!$B$1:$C$147,2,0)</f>
        <v>Lopes Niterói</v>
      </c>
      <c r="E1239" t="s">
        <v>512</v>
      </c>
      <c r="F1239" t="s">
        <v>513</v>
      </c>
      <c r="G1239" t="s">
        <v>12</v>
      </c>
      <c r="H1239" t="s">
        <v>13</v>
      </c>
      <c r="I1239" t="s">
        <v>514</v>
      </c>
      <c r="J1239" t="s">
        <v>514</v>
      </c>
      <c r="K1239" t="s">
        <v>515</v>
      </c>
      <c r="L1239">
        <v>8030</v>
      </c>
      <c r="M1239" t="s">
        <v>516</v>
      </c>
      <c r="N1239" t="s">
        <v>517</v>
      </c>
      <c r="O1239" t="str">
        <f t="shared" si="38"/>
        <v>julho</v>
      </c>
      <c r="P1239">
        <f>VLOOKUP(O1239,Auxiliar!A:B,2,FALSE)</f>
        <v>7</v>
      </c>
      <c r="Q1239">
        <f t="shared" si="39"/>
        <v>2024</v>
      </c>
    </row>
    <row r="1240" spans="1:17" x14ac:dyDescent="0.3">
      <c r="A1240" t="s">
        <v>524</v>
      </c>
      <c r="B1240" t="s">
        <v>25</v>
      </c>
      <c r="C1240" s="3" t="s">
        <v>1952</v>
      </c>
      <c r="D1240" t="str">
        <f>VLOOKUP(C1240,Planilha4!$B$1:$C$147,2,0)</f>
        <v>Lopes Niterói</v>
      </c>
      <c r="E1240" t="s">
        <v>183</v>
      </c>
      <c r="F1240" t="s">
        <v>526</v>
      </c>
      <c r="G1240" t="s">
        <v>12</v>
      </c>
      <c r="H1240" t="s">
        <v>13</v>
      </c>
      <c r="I1240" t="s">
        <v>527</v>
      </c>
      <c r="J1240" t="s">
        <v>527</v>
      </c>
      <c r="K1240" t="s">
        <v>528</v>
      </c>
      <c r="L1240">
        <v>8050</v>
      </c>
      <c r="M1240" t="s">
        <v>529</v>
      </c>
      <c r="N1240" t="s">
        <v>530</v>
      </c>
      <c r="O1240" t="str">
        <f t="shared" si="38"/>
        <v>julho</v>
      </c>
      <c r="P1240">
        <f>VLOOKUP(O1240,Auxiliar!A:B,2,FALSE)</f>
        <v>7</v>
      </c>
      <c r="Q1240">
        <f t="shared" si="39"/>
        <v>2024</v>
      </c>
    </row>
    <row r="1241" spans="1:17" x14ac:dyDescent="0.3">
      <c r="A1241" t="s">
        <v>532</v>
      </c>
      <c r="B1241" t="s">
        <v>25</v>
      </c>
      <c r="C1241" s="3" t="s">
        <v>1952</v>
      </c>
      <c r="D1241" t="str">
        <f>VLOOKUP(C1241,Planilha4!$B$1:$C$147,2,0)</f>
        <v>Lopes Niterói</v>
      </c>
      <c r="E1241" t="s">
        <v>534</v>
      </c>
      <c r="F1241" t="s">
        <v>535</v>
      </c>
      <c r="G1241" t="s">
        <v>12</v>
      </c>
      <c r="H1241" t="s">
        <v>13</v>
      </c>
      <c r="I1241" t="s">
        <v>536</v>
      </c>
      <c r="J1241" t="s">
        <v>537</v>
      </c>
      <c r="K1241" t="s">
        <v>536</v>
      </c>
      <c r="L1241">
        <v>7590</v>
      </c>
      <c r="M1241" t="s">
        <v>538</v>
      </c>
      <c r="N1241" t="s">
        <v>539</v>
      </c>
      <c r="O1241" t="str">
        <f t="shared" si="38"/>
        <v>julho</v>
      </c>
      <c r="P1241">
        <f>VLOOKUP(O1241,Auxiliar!A:B,2,FALSE)</f>
        <v>7</v>
      </c>
      <c r="Q1241">
        <f t="shared" si="39"/>
        <v>2024</v>
      </c>
    </row>
    <row r="1242" spans="1:17" x14ac:dyDescent="0.3">
      <c r="A1242" t="s">
        <v>540</v>
      </c>
      <c r="B1242" t="s">
        <v>25</v>
      </c>
      <c r="C1242" s="3" t="s">
        <v>1952</v>
      </c>
      <c r="D1242" t="str">
        <f>VLOOKUP(C1242,Planilha4!$B$1:$C$147,2,0)</f>
        <v>Lopes Niterói</v>
      </c>
      <c r="E1242" t="s">
        <v>541</v>
      </c>
      <c r="F1242" t="s">
        <v>542</v>
      </c>
      <c r="G1242" t="s">
        <v>12</v>
      </c>
      <c r="H1242" t="s">
        <v>13</v>
      </c>
      <c r="I1242" t="s">
        <v>527</v>
      </c>
      <c r="J1242" t="s">
        <v>543</v>
      </c>
      <c r="K1242" t="s">
        <v>527</v>
      </c>
      <c r="L1242">
        <v>12125</v>
      </c>
      <c r="M1242" t="s">
        <v>544</v>
      </c>
      <c r="N1242" t="s">
        <v>545</v>
      </c>
      <c r="O1242" t="str">
        <f t="shared" si="38"/>
        <v>julho</v>
      </c>
      <c r="P1242">
        <f>VLOOKUP(O1242,Auxiliar!A:B,2,FALSE)</f>
        <v>7</v>
      </c>
      <c r="Q1242">
        <f t="shared" si="39"/>
        <v>2024</v>
      </c>
    </row>
    <row r="1243" spans="1:17" x14ac:dyDescent="0.3">
      <c r="A1243" t="s">
        <v>546</v>
      </c>
      <c r="B1243" t="s">
        <v>25</v>
      </c>
      <c r="C1243" s="3" t="s">
        <v>1952</v>
      </c>
      <c r="D1243" t="str">
        <f>VLOOKUP(C1243,Planilha4!$B$1:$C$147,2,0)</f>
        <v>Lopes Niterói</v>
      </c>
      <c r="E1243" t="s">
        <v>547</v>
      </c>
      <c r="F1243" t="s">
        <v>548</v>
      </c>
      <c r="G1243" t="s">
        <v>12</v>
      </c>
      <c r="H1243" t="s">
        <v>13</v>
      </c>
      <c r="I1243" t="s">
        <v>536</v>
      </c>
      <c r="J1243" t="s">
        <v>527</v>
      </c>
      <c r="K1243" t="s">
        <v>528</v>
      </c>
      <c r="L1243">
        <v>13860</v>
      </c>
      <c r="M1243" t="s">
        <v>549</v>
      </c>
      <c r="N1243" t="s">
        <v>550</v>
      </c>
      <c r="O1243" t="str">
        <f t="shared" si="38"/>
        <v>julho</v>
      </c>
      <c r="P1243">
        <f>VLOOKUP(O1243,Auxiliar!A:B,2,FALSE)</f>
        <v>7</v>
      </c>
      <c r="Q1243">
        <f t="shared" si="39"/>
        <v>2024</v>
      </c>
    </row>
    <row r="1244" spans="1:17" x14ac:dyDescent="0.3">
      <c r="A1244" t="s">
        <v>577</v>
      </c>
      <c r="B1244" t="s">
        <v>25</v>
      </c>
      <c r="C1244" s="3" t="s">
        <v>1952</v>
      </c>
      <c r="D1244" t="str">
        <f>VLOOKUP(C1244,Planilha4!$B$1:$C$147,2,0)</f>
        <v>Lopes Niterói</v>
      </c>
      <c r="E1244" t="s">
        <v>369</v>
      </c>
      <c r="F1244" t="s">
        <v>370</v>
      </c>
      <c r="G1244" t="s">
        <v>12</v>
      </c>
      <c r="H1244" t="s">
        <v>13</v>
      </c>
      <c r="I1244" t="s">
        <v>565</v>
      </c>
      <c r="J1244" t="s">
        <v>536</v>
      </c>
      <c r="K1244" t="s">
        <v>565</v>
      </c>
      <c r="L1244">
        <v>5290</v>
      </c>
      <c r="M1244" t="s">
        <v>578</v>
      </c>
      <c r="N1244" t="s">
        <v>579</v>
      </c>
      <c r="O1244" t="str">
        <f t="shared" si="38"/>
        <v>julho</v>
      </c>
      <c r="P1244">
        <f>VLOOKUP(O1244,Auxiliar!A:B,2,FALSE)</f>
        <v>7</v>
      </c>
      <c r="Q1244">
        <f t="shared" si="39"/>
        <v>2024</v>
      </c>
    </row>
    <row r="1245" spans="1:17" x14ac:dyDescent="0.3">
      <c r="A1245" t="s">
        <v>585</v>
      </c>
      <c r="B1245" t="s">
        <v>25</v>
      </c>
      <c r="C1245" s="3" t="s">
        <v>1952</v>
      </c>
      <c r="D1245" t="str">
        <f>VLOOKUP(C1245,Planilha4!$B$1:$C$147,2,0)</f>
        <v>Lopes Niterói</v>
      </c>
      <c r="E1245" t="s">
        <v>586</v>
      </c>
      <c r="F1245" t="s">
        <v>587</v>
      </c>
      <c r="G1245" t="s">
        <v>12</v>
      </c>
      <c r="H1245" t="s">
        <v>13</v>
      </c>
      <c r="I1245" t="s">
        <v>588</v>
      </c>
      <c r="J1245" t="s">
        <v>576</v>
      </c>
      <c r="K1245" t="s">
        <v>589</v>
      </c>
      <c r="L1245">
        <v>8740</v>
      </c>
      <c r="M1245" t="s">
        <v>590</v>
      </c>
      <c r="N1245" t="s">
        <v>591</v>
      </c>
      <c r="O1245" t="str">
        <f t="shared" si="38"/>
        <v>julho</v>
      </c>
      <c r="P1245">
        <f>VLOOKUP(O1245,Auxiliar!A:B,2,FALSE)</f>
        <v>7</v>
      </c>
      <c r="Q1245">
        <f t="shared" si="39"/>
        <v>2024</v>
      </c>
    </row>
    <row r="1246" spans="1:17" x14ac:dyDescent="0.3">
      <c r="A1246" t="s">
        <v>592</v>
      </c>
      <c r="B1246" t="s">
        <v>25</v>
      </c>
      <c r="C1246" s="3" t="s">
        <v>1952</v>
      </c>
      <c r="D1246" t="str">
        <f>VLOOKUP(C1246,Planilha4!$B$1:$C$147,2,0)</f>
        <v>Lopes Niterói</v>
      </c>
      <c r="E1246" t="s">
        <v>594</v>
      </c>
      <c r="F1246" t="s">
        <v>595</v>
      </c>
      <c r="G1246" t="s">
        <v>12</v>
      </c>
      <c r="H1246" t="s">
        <v>13</v>
      </c>
      <c r="I1246" t="s">
        <v>596</v>
      </c>
      <c r="J1246" t="s">
        <v>523</v>
      </c>
      <c r="K1246" t="s">
        <v>522</v>
      </c>
      <c r="L1246">
        <v>5775</v>
      </c>
      <c r="M1246" t="s">
        <v>617</v>
      </c>
      <c r="N1246" t="s">
        <v>618</v>
      </c>
      <c r="O1246" t="str">
        <f t="shared" si="38"/>
        <v>novembro</v>
      </c>
      <c r="P1246">
        <f>VLOOKUP(O1246,Auxiliar!A:B,2,FALSE)</f>
        <v>11</v>
      </c>
      <c r="Q1246">
        <f t="shared" si="39"/>
        <v>2024</v>
      </c>
    </row>
    <row r="1247" spans="1:17" x14ac:dyDescent="0.3">
      <c r="A1247" t="s">
        <v>409</v>
      </c>
      <c r="B1247" t="s">
        <v>25</v>
      </c>
      <c r="C1247" s="3" t="s">
        <v>1952</v>
      </c>
      <c r="D1247" t="str">
        <f>VLOOKUP(C1247,Planilha4!$B$1:$C$147,2,0)</f>
        <v>Lopes Niterói</v>
      </c>
      <c r="E1247" t="s">
        <v>410</v>
      </c>
      <c r="F1247" t="s">
        <v>411</v>
      </c>
      <c r="G1247" t="s">
        <v>12</v>
      </c>
      <c r="H1247" t="s">
        <v>13</v>
      </c>
      <c r="I1247" t="s">
        <v>372</v>
      </c>
      <c r="J1247" t="s">
        <v>380</v>
      </c>
      <c r="K1247" t="s">
        <v>372</v>
      </c>
      <c r="L1247">
        <v>4669</v>
      </c>
      <c r="M1247" t="s">
        <v>412</v>
      </c>
      <c r="N1247" t="s">
        <v>413</v>
      </c>
      <c r="O1247" t="str">
        <f t="shared" si="38"/>
        <v>maio</v>
      </c>
      <c r="P1247">
        <f>VLOOKUP(O1247,Auxiliar!A:B,2,FALSE)</f>
        <v>5</v>
      </c>
      <c r="Q1247">
        <f t="shared" si="39"/>
        <v>2024</v>
      </c>
    </row>
    <row r="1248" spans="1:17" x14ac:dyDescent="0.3">
      <c r="A1248" t="s">
        <v>619</v>
      </c>
      <c r="B1248" t="s">
        <v>25</v>
      </c>
      <c r="C1248" s="3" t="s">
        <v>1952</v>
      </c>
      <c r="D1248" t="str">
        <f>VLOOKUP(C1248,Planilha4!$B$1:$C$147,2,0)</f>
        <v>Lopes Niterói</v>
      </c>
      <c r="E1248" t="s">
        <v>620</v>
      </c>
      <c r="F1248" t="s">
        <v>621</v>
      </c>
      <c r="G1248" t="s">
        <v>12</v>
      </c>
      <c r="H1248" t="s">
        <v>13</v>
      </c>
      <c r="I1248" t="s">
        <v>372</v>
      </c>
      <c r="J1248" t="s">
        <v>372</v>
      </c>
      <c r="K1248" t="s">
        <v>371</v>
      </c>
      <c r="L1248">
        <v>7200</v>
      </c>
      <c r="M1248" t="s">
        <v>622</v>
      </c>
      <c r="N1248" t="s">
        <v>623</v>
      </c>
      <c r="O1248" t="str">
        <f t="shared" si="38"/>
        <v>maio</v>
      </c>
      <c r="P1248">
        <f>VLOOKUP(O1248,Auxiliar!A:B,2,FALSE)</f>
        <v>5</v>
      </c>
      <c r="Q1248">
        <f t="shared" si="39"/>
        <v>2024</v>
      </c>
    </row>
    <row r="1249" spans="1:17" x14ac:dyDescent="0.3">
      <c r="A1249" t="s">
        <v>624</v>
      </c>
      <c r="B1249" t="s">
        <v>25</v>
      </c>
      <c r="C1249" s="3" t="s">
        <v>1952</v>
      </c>
      <c r="D1249" t="str">
        <f>VLOOKUP(C1249,Planilha4!$B$1:$C$147,2,0)</f>
        <v>Lopes Niterói</v>
      </c>
      <c r="E1249" t="s">
        <v>625</v>
      </c>
      <c r="F1249" t="s">
        <v>626</v>
      </c>
      <c r="G1249" t="s">
        <v>12</v>
      </c>
      <c r="H1249" t="s">
        <v>13</v>
      </c>
      <c r="I1249" t="s">
        <v>371</v>
      </c>
      <c r="J1249" t="s">
        <v>371</v>
      </c>
      <c r="K1249" t="s">
        <v>373</v>
      </c>
      <c r="L1249">
        <v>26450</v>
      </c>
      <c r="M1249" t="s">
        <v>627</v>
      </c>
      <c r="N1249" t="s">
        <v>628</v>
      </c>
      <c r="O1249" t="str">
        <f t="shared" si="38"/>
        <v>maio</v>
      </c>
      <c r="P1249">
        <f>VLOOKUP(O1249,Auxiliar!A:B,2,FALSE)</f>
        <v>5</v>
      </c>
      <c r="Q1249">
        <f t="shared" si="39"/>
        <v>2024</v>
      </c>
    </row>
    <row r="1250" spans="1:17" x14ac:dyDescent="0.3">
      <c r="A1250" t="s">
        <v>629</v>
      </c>
      <c r="B1250" t="s">
        <v>25</v>
      </c>
      <c r="C1250" s="3" t="s">
        <v>1952</v>
      </c>
      <c r="D1250" t="str">
        <f>VLOOKUP(C1250,Planilha4!$B$1:$C$147,2,0)</f>
        <v>Lopes Niterói</v>
      </c>
      <c r="E1250" t="s">
        <v>630</v>
      </c>
      <c r="F1250" t="s">
        <v>631</v>
      </c>
      <c r="G1250" t="s">
        <v>12</v>
      </c>
      <c r="H1250" t="s">
        <v>13</v>
      </c>
      <c r="I1250" t="s">
        <v>372</v>
      </c>
      <c r="J1250" t="s">
        <v>380</v>
      </c>
      <c r="K1250" t="s">
        <v>372</v>
      </c>
      <c r="L1250">
        <v>6900</v>
      </c>
      <c r="M1250" t="s">
        <v>632</v>
      </c>
      <c r="N1250" t="s">
        <v>633</v>
      </c>
      <c r="O1250" t="str">
        <f t="shared" si="38"/>
        <v>maio</v>
      </c>
      <c r="P1250">
        <f>VLOOKUP(O1250,Auxiliar!A:B,2,FALSE)</f>
        <v>5</v>
      </c>
      <c r="Q1250">
        <f t="shared" si="39"/>
        <v>2024</v>
      </c>
    </row>
    <row r="1251" spans="1:17" x14ac:dyDescent="0.3">
      <c r="A1251" t="s">
        <v>677</v>
      </c>
      <c r="B1251" t="s">
        <v>25</v>
      </c>
      <c r="C1251" s="3" t="s">
        <v>1952</v>
      </c>
      <c r="D1251" t="str">
        <f>VLOOKUP(C1251,Planilha4!$B$1:$C$147,2,0)</f>
        <v>Lopes Niterói</v>
      </c>
      <c r="E1251" t="s">
        <v>678</v>
      </c>
      <c r="F1251" t="s">
        <v>679</v>
      </c>
      <c r="G1251" t="s">
        <v>12</v>
      </c>
      <c r="H1251" t="s">
        <v>13</v>
      </c>
      <c r="I1251" t="s">
        <v>672</v>
      </c>
      <c r="J1251" t="s">
        <v>672</v>
      </c>
      <c r="K1251" t="s">
        <v>673</v>
      </c>
      <c r="L1251">
        <v>12190</v>
      </c>
      <c r="M1251" t="s">
        <v>680</v>
      </c>
      <c r="N1251" t="s">
        <v>681</v>
      </c>
      <c r="O1251" t="str">
        <f t="shared" si="38"/>
        <v>julho</v>
      </c>
      <c r="P1251">
        <f>VLOOKUP(O1251,Auxiliar!A:B,2,FALSE)</f>
        <v>7</v>
      </c>
      <c r="Q1251">
        <f t="shared" si="39"/>
        <v>2024</v>
      </c>
    </row>
    <row r="1252" spans="1:17" x14ac:dyDescent="0.3">
      <c r="A1252" t="s">
        <v>686</v>
      </c>
      <c r="B1252" t="s">
        <v>25</v>
      </c>
      <c r="C1252" s="3" t="s">
        <v>1952</v>
      </c>
      <c r="D1252" t="str">
        <f>VLOOKUP(C1252,Planilha4!$B$1:$C$147,2,0)</f>
        <v>Lopes Niterói</v>
      </c>
      <c r="E1252" t="s">
        <v>687</v>
      </c>
      <c r="F1252" t="s">
        <v>688</v>
      </c>
      <c r="G1252" t="s">
        <v>12</v>
      </c>
      <c r="H1252" t="s">
        <v>13</v>
      </c>
      <c r="I1252" t="s">
        <v>596</v>
      </c>
      <c r="J1252" t="s">
        <v>523</v>
      </c>
      <c r="K1252" t="s">
        <v>522</v>
      </c>
      <c r="L1252">
        <v>8320</v>
      </c>
      <c r="M1252" t="s">
        <v>689</v>
      </c>
      <c r="N1252" t="s">
        <v>690</v>
      </c>
      <c r="O1252" t="str">
        <f t="shared" si="38"/>
        <v>novembro</v>
      </c>
      <c r="P1252">
        <f>VLOOKUP(O1252,Auxiliar!A:B,2,FALSE)</f>
        <v>11</v>
      </c>
      <c r="Q1252">
        <f t="shared" si="39"/>
        <v>2024</v>
      </c>
    </row>
    <row r="1253" spans="1:17" x14ac:dyDescent="0.3">
      <c r="A1253" t="s">
        <v>691</v>
      </c>
      <c r="B1253" t="s">
        <v>25</v>
      </c>
      <c r="C1253" s="3" t="s">
        <v>1952</v>
      </c>
      <c r="D1253" t="str">
        <f>VLOOKUP(C1253,Planilha4!$B$1:$C$147,2,0)</f>
        <v>Lopes Niterói</v>
      </c>
      <c r="E1253" t="s">
        <v>693</v>
      </c>
      <c r="F1253" t="s">
        <v>694</v>
      </c>
      <c r="G1253" t="s">
        <v>12</v>
      </c>
      <c r="H1253" t="s">
        <v>13</v>
      </c>
      <c r="I1253" t="s">
        <v>672</v>
      </c>
      <c r="J1253" t="s">
        <v>695</v>
      </c>
      <c r="K1253" t="s">
        <v>672</v>
      </c>
      <c r="L1253">
        <v>3507.5</v>
      </c>
      <c r="M1253" t="s">
        <v>696</v>
      </c>
      <c r="N1253" t="s">
        <v>697</v>
      </c>
      <c r="O1253" t="str">
        <f t="shared" si="38"/>
        <v>julho</v>
      </c>
      <c r="P1253">
        <f>VLOOKUP(O1253,Auxiliar!A:B,2,FALSE)</f>
        <v>7</v>
      </c>
      <c r="Q1253">
        <f t="shared" si="39"/>
        <v>2024</v>
      </c>
    </row>
    <row r="1254" spans="1:17" x14ac:dyDescent="0.3">
      <c r="A1254" t="s">
        <v>645</v>
      </c>
      <c r="B1254" t="s">
        <v>25</v>
      </c>
      <c r="C1254" s="3" t="s">
        <v>1952</v>
      </c>
      <c r="D1254" t="str">
        <f>VLOOKUP(C1254,Planilha4!$B$1:$C$147,2,0)</f>
        <v>Lopes Niterói</v>
      </c>
      <c r="E1254" t="s">
        <v>646</v>
      </c>
      <c r="F1254" t="s">
        <v>647</v>
      </c>
      <c r="G1254" t="s">
        <v>12</v>
      </c>
      <c r="H1254" t="s">
        <v>13</v>
      </c>
      <c r="I1254" t="s">
        <v>371</v>
      </c>
      <c r="J1254" t="s">
        <v>372</v>
      </c>
      <c r="K1254" t="s">
        <v>371</v>
      </c>
      <c r="L1254">
        <v>10450</v>
      </c>
      <c r="M1254" t="s">
        <v>648</v>
      </c>
      <c r="N1254" t="s">
        <v>649</v>
      </c>
      <c r="O1254" t="str">
        <f t="shared" si="38"/>
        <v>maio</v>
      </c>
      <c r="P1254">
        <f>VLOOKUP(O1254,Auxiliar!A:B,2,FALSE)</f>
        <v>5</v>
      </c>
      <c r="Q1254">
        <f t="shared" si="39"/>
        <v>2024</v>
      </c>
    </row>
    <row r="1255" spans="1:17" x14ac:dyDescent="0.3">
      <c r="A1255" t="s">
        <v>645</v>
      </c>
      <c r="B1255" t="s">
        <v>25</v>
      </c>
      <c r="C1255" s="3" t="s">
        <v>1952</v>
      </c>
      <c r="D1255" t="str">
        <f>VLOOKUP(C1255,Planilha4!$B$1:$C$147,2,0)</f>
        <v>Lopes Niterói</v>
      </c>
      <c r="E1255" t="s">
        <v>646</v>
      </c>
      <c r="F1255" t="s">
        <v>647</v>
      </c>
      <c r="G1255" t="s">
        <v>12</v>
      </c>
      <c r="H1255" t="s">
        <v>13</v>
      </c>
      <c r="I1255" t="s">
        <v>371</v>
      </c>
      <c r="J1255" t="s">
        <v>372</v>
      </c>
      <c r="K1255" t="s">
        <v>371</v>
      </c>
      <c r="L1255">
        <v>10450</v>
      </c>
      <c r="M1255" t="s">
        <v>709</v>
      </c>
      <c r="N1255" t="s">
        <v>710</v>
      </c>
      <c r="O1255" t="str">
        <f t="shared" si="38"/>
        <v>maio</v>
      </c>
      <c r="P1255">
        <f>VLOOKUP(O1255,Auxiliar!A:B,2,FALSE)</f>
        <v>5</v>
      </c>
      <c r="Q1255">
        <f t="shared" si="39"/>
        <v>2024</v>
      </c>
    </row>
    <row r="1256" spans="1:17" x14ac:dyDescent="0.3">
      <c r="A1256" t="s">
        <v>719</v>
      </c>
      <c r="B1256" t="s">
        <v>25</v>
      </c>
      <c r="C1256" s="3" t="s">
        <v>1952</v>
      </c>
      <c r="D1256" t="str">
        <f>VLOOKUP(C1256,Planilha4!$B$1:$C$147,2,0)</f>
        <v>Lopes Niterói</v>
      </c>
      <c r="E1256" t="s">
        <v>720</v>
      </c>
      <c r="F1256" t="s">
        <v>721</v>
      </c>
      <c r="G1256" t="s">
        <v>12</v>
      </c>
      <c r="H1256" t="s">
        <v>13</v>
      </c>
      <c r="I1256" t="s">
        <v>722</v>
      </c>
      <c r="J1256" t="s">
        <v>373</v>
      </c>
      <c r="K1256" t="s">
        <v>722</v>
      </c>
      <c r="L1256">
        <v>9660</v>
      </c>
      <c r="M1256" t="s">
        <v>723</v>
      </c>
      <c r="N1256" t="s">
        <v>724</v>
      </c>
      <c r="O1256" t="str">
        <f t="shared" si="38"/>
        <v>maio</v>
      </c>
      <c r="P1256">
        <f>VLOOKUP(O1256,Auxiliar!A:B,2,FALSE)</f>
        <v>5</v>
      </c>
      <c r="Q1256">
        <f t="shared" si="39"/>
        <v>2024</v>
      </c>
    </row>
    <row r="1257" spans="1:17" x14ac:dyDescent="0.3">
      <c r="A1257" s="1"/>
      <c r="B1257" s="1"/>
      <c r="C1257" s="3"/>
      <c r="E1257" s="1"/>
      <c r="F1257" s="1"/>
      <c r="G1257" s="1"/>
      <c r="H1257" s="1"/>
      <c r="I1257" s="1"/>
      <c r="L1257" s="1"/>
      <c r="M1257" s="1"/>
      <c r="N1257" s="1"/>
    </row>
    <row r="1258" spans="1:17" x14ac:dyDescent="0.3">
      <c r="A1258" t="s">
        <v>733</v>
      </c>
      <c r="B1258" t="s">
        <v>25</v>
      </c>
      <c r="C1258" s="3" t="s">
        <v>1952</v>
      </c>
      <c r="D1258" t="str">
        <f>VLOOKUP(C1258,Planilha4!$B$1:$C$147,2,0)</f>
        <v>Lopes Niterói</v>
      </c>
      <c r="E1258" t="s">
        <v>687</v>
      </c>
      <c r="F1258" t="s">
        <v>734</v>
      </c>
      <c r="G1258" t="s">
        <v>12</v>
      </c>
      <c r="H1258" t="s">
        <v>13</v>
      </c>
      <c r="I1258" t="s">
        <v>722</v>
      </c>
      <c r="J1258" t="s">
        <v>722</v>
      </c>
      <c r="K1258" t="s">
        <v>735</v>
      </c>
      <c r="L1258">
        <v>7200</v>
      </c>
      <c r="M1258" t="s">
        <v>736</v>
      </c>
      <c r="N1258" t="s">
        <v>737</v>
      </c>
      <c r="O1258" t="str">
        <f t="shared" si="38"/>
        <v>maio</v>
      </c>
      <c r="P1258">
        <f>VLOOKUP(O1258,Auxiliar!A:B,2,FALSE)</f>
        <v>5</v>
      </c>
      <c r="Q1258">
        <f t="shared" si="39"/>
        <v>2024</v>
      </c>
    </row>
    <row r="1259" spans="1:17" x14ac:dyDescent="0.3">
      <c r="A1259" t="s">
        <v>738</v>
      </c>
      <c r="B1259" t="s">
        <v>25</v>
      </c>
      <c r="C1259" s="3" t="s">
        <v>1952</v>
      </c>
      <c r="D1259" t="str">
        <f>VLOOKUP(C1259,Planilha4!$B$1:$C$147,2,0)</f>
        <v>Lopes Niterói</v>
      </c>
      <c r="E1259" t="s">
        <v>739</v>
      </c>
      <c r="F1259" t="s">
        <v>740</v>
      </c>
      <c r="G1259" t="s">
        <v>12</v>
      </c>
      <c r="H1259" t="s">
        <v>13</v>
      </c>
      <c r="I1259" t="s">
        <v>735</v>
      </c>
      <c r="J1259" t="s">
        <v>722</v>
      </c>
      <c r="K1259" t="s">
        <v>735</v>
      </c>
      <c r="L1259">
        <v>10235</v>
      </c>
      <c r="M1259" t="s">
        <v>741</v>
      </c>
      <c r="N1259" t="s">
        <v>742</v>
      </c>
      <c r="O1259" t="str">
        <f t="shared" si="38"/>
        <v>maio</v>
      </c>
      <c r="P1259">
        <f>VLOOKUP(O1259,Auxiliar!A:B,2,FALSE)</f>
        <v>5</v>
      </c>
      <c r="Q1259">
        <f t="shared" si="39"/>
        <v>2024</v>
      </c>
    </row>
    <row r="1260" spans="1:17" x14ac:dyDescent="0.3">
      <c r="A1260" t="s">
        <v>592</v>
      </c>
      <c r="B1260" t="s">
        <v>25</v>
      </c>
      <c r="C1260" s="3" t="s">
        <v>1952</v>
      </c>
      <c r="D1260" t="str">
        <f>VLOOKUP(C1260,Planilha4!$B$1:$C$147,2,0)</f>
        <v>Lopes Niterói</v>
      </c>
      <c r="E1260" t="s">
        <v>594</v>
      </c>
      <c r="F1260" t="s">
        <v>595</v>
      </c>
      <c r="G1260" t="s">
        <v>12</v>
      </c>
      <c r="H1260" t="s">
        <v>13</v>
      </c>
      <c r="I1260" t="s">
        <v>596</v>
      </c>
      <c r="J1260" t="s">
        <v>523</v>
      </c>
      <c r="K1260" t="s">
        <v>522</v>
      </c>
      <c r="L1260">
        <v>5775</v>
      </c>
      <c r="M1260" t="s">
        <v>597</v>
      </c>
      <c r="N1260" t="s">
        <v>598</v>
      </c>
      <c r="O1260" t="str">
        <f t="shared" si="38"/>
        <v>novembro</v>
      </c>
      <c r="P1260">
        <f>VLOOKUP(O1260,Auxiliar!A:B,2,FALSE)</f>
        <v>11</v>
      </c>
      <c r="Q1260">
        <f t="shared" si="39"/>
        <v>2024</v>
      </c>
    </row>
    <row r="1261" spans="1:17" x14ac:dyDescent="0.3">
      <c r="A1261" t="s">
        <v>585</v>
      </c>
      <c r="B1261" t="s">
        <v>25</v>
      </c>
      <c r="C1261" s="3" t="s">
        <v>1952</v>
      </c>
      <c r="D1261" t="str">
        <f>VLOOKUP(C1261,Planilha4!$B$1:$C$147,2,0)</f>
        <v>Lopes Niterói</v>
      </c>
      <c r="E1261" t="s">
        <v>586</v>
      </c>
      <c r="F1261" t="s">
        <v>587</v>
      </c>
      <c r="G1261" t="s">
        <v>12</v>
      </c>
      <c r="H1261" t="s">
        <v>13</v>
      </c>
      <c r="I1261" t="s">
        <v>744</v>
      </c>
      <c r="J1261" t="s">
        <v>745</v>
      </c>
      <c r="K1261" t="s">
        <v>744</v>
      </c>
      <c r="L1261">
        <v>8740</v>
      </c>
      <c r="M1261" t="s">
        <v>590</v>
      </c>
      <c r="N1261" t="s">
        <v>591</v>
      </c>
      <c r="O1261" t="str">
        <f t="shared" si="38"/>
        <v>maio</v>
      </c>
      <c r="P1261">
        <f>VLOOKUP(O1261,Auxiliar!A:B,2,FALSE)</f>
        <v>5</v>
      </c>
      <c r="Q1261">
        <f t="shared" si="39"/>
        <v>2024</v>
      </c>
    </row>
    <row r="1262" spans="1:17" x14ac:dyDescent="0.3">
      <c r="A1262" t="s">
        <v>753</v>
      </c>
      <c r="B1262" t="s">
        <v>25</v>
      </c>
      <c r="C1262" s="3" t="s">
        <v>1952</v>
      </c>
      <c r="D1262" t="str">
        <f>VLOOKUP(C1262,Planilha4!$B$1:$C$147,2,0)</f>
        <v>Lopes Niterói</v>
      </c>
      <c r="E1262" t="s">
        <v>754</v>
      </c>
      <c r="F1262" t="s">
        <v>755</v>
      </c>
      <c r="G1262" t="s">
        <v>12</v>
      </c>
      <c r="H1262" t="s">
        <v>13</v>
      </c>
      <c r="I1262" t="s">
        <v>756</v>
      </c>
      <c r="J1262" t="s">
        <v>667</v>
      </c>
      <c r="K1262" t="s">
        <v>756</v>
      </c>
      <c r="L1262">
        <v>4950</v>
      </c>
      <c r="M1262" t="s">
        <v>757</v>
      </c>
      <c r="N1262" t="s">
        <v>758</v>
      </c>
      <c r="O1262" t="str">
        <f t="shared" si="38"/>
        <v>novembro</v>
      </c>
      <c r="P1262">
        <f>VLOOKUP(O1262,Auxiliar!A:B,2,FALSE)</f>
        <v>11</v>
      </c>
      <c r="Q1262">
        <f t="shared" si="39"/>
        <v>2024</v>
      </c>
    </row>
    <row r="1263" spans="1:17" x14ac:dyDescent="0.3">
      <c r="A1263" t="s">
        <v>425</v>
      </c>
      <c r="B1263" t="s">
        <v>25</v>
      </c>
      <c r="C1263" s="3" t="s">
        <v>1952</v>
      </c>
      <c r="D1263" t="str">
        <f>VLOOKUP(C1263,Planilha4!$B$1:$C$147,2,0)</f>
        <v>Lopes Niterói</v>
      </c>
      <c r="E1263" t="s">
        <v>426</v>
      </c>
      <c r="F1263" t="s">
        <v>427</v>
      </c>
      <c r="G1263" t="s">
        <v>12</v>
      </c>
      <c r="H1263" t="s">
        <v>13</v>
      </c>
      <c r="I1263" t="s">
        <v>759</v>
      </c>
      <c r="J1263" t="s">
        <v>760</v>
      </c>
      <c r="K1263" t="s">
        <v>761</v>
      </c>
      <c r="L1263">
        <v>4370</v>
      </c>
      <c r="M1263" t="s">
        <v>429</v>
      </c>
      <c r="N1263" t="s">
        <v>430</v>
      </c>
      <c r="O1263" t="str">
        <f t="shared" si="38"/>
        <v>agosto</v>
      </c>
      <c r="P1263">
        <f>VLOOKUP(O1263,Auxiliar!A:B,2,FALSE)</f>
        <v>8</v>
      </c>
      <c r="Q1263">
        <f t="shared" si="39"/>
        <v>2024</v>
      </c>
    </row>
    <row r="1264" spans="1:17" x14ac:dyDescent="0.3">
      <c r="A1264" t="s">
        <v>768</v>
      </c>
      <c r="B1264" t="s">
        <v>25</v>
      </c>
      <c r="C1264" s="3" t="s">
        <v>1952</v>
      </c>
      <c r="D1264" t="str">
        <f>VLOOKUP(C1264,Planilha4!$B$1:$C$147,2,0)</f>
        <v>Lopes Niterói</v>
      </c>
      <c r="E1264" t="s">
        <v>769</v>
      </c>
      <c r="F1264" t="s">
        <v>770</v>
      </c>
      <c r="G1264" t="s">
        <v>12</v>
      </c>
      <c r="H1264" t="s">
        <v>13</v>
      </c>
      <c r="I1264" t="s">
        <v>151</v>
      </c>
      <c r="J1264" t="s">
        <v>151</v>
      </c>
      <c r="K1264" t="s">
        <v>152</v>
      </c>
      <c r="L1264">
        <v>29250</v>
      </c>
      <c r="M1264" t="s">
        <v>771</v>
      </c>
      <c r="N1264" t="s">
        <v>772</v>
      </c>
      <c r="O1264" t="str">
        <f t="shared" si="38"/>
        <v>novembro</v>
      </c>
      <c r="P1264">
        <f>VLOOKUP(O1264,Auxiliar!A:B,2,FALSE)</f>
        <v>11</v>
      </c>
      <c r="Q1264">
        <f t="shared" si="39"/>
        <v>2024</v>
      </c>
    </row>
    <row r="1265" spans="1:17" x14ac:dyDescent="0.3">
      <c r="A1265" t="s">
        <v>775</v>
      </c>
      <c r="B1265" t="s">
        <v>25</v>
      </c>
      <c r="C1265" s="3" t="s">
        <v>1952</v>
      </c>
      <c r="D1265" t="str">
        <f>VLOOKUP(C1265,Planilha4!$B$1:$C$147,2,0)</f>
        <v>Lopes Niterói</v>
      </c>
      <c r="E1265" t="s">
        <v>432</v>
      </c>
      <c r="F1265" t="s">
        <v>776</v>
      </c>
      <c r="G1265" t="s">
        <v>85</v>
      </c>
      <c r="H1265" t="s">
        <v>13</v>
      </c>
      <c r="I1265" t="s">
        <v>151</v>
      </c>
      <c r="J1265" t="s">
        <v>63</v>
      </c>
      <c r="K1265" t="s">
        <v>64</v>
      </c>
      <c r="L1265">
        <v>10395</v>
      </c>
      <c r="M1265" t="s">
        <v>777</v>
      </c>
      <c r="N1265" t="s">
        <v>778</v>
      </c>
      <c r="O1265" t="str">
        <f t="shared" si="38"/>
        <v>novembro</v>
      </c>
      <c r="P1265">
        <f>VLOOKUP(O1265,Auxiliar!A:B,2,FALSE)</f>
        <v>11</v>
      </c>
      <c r="Q1265">
        <f t="shared" si="39"/>
        <v>2024</v>
      </c>
    </row>
    <row r="1266" spans="1:17" x14ac:dyDescent="0.3">
      <c r="A1266" t="s">
        <v>786</v>
      </c>
      <c r="B1266" t="s">
        <v>25</v>
      </c>
      <c r="C1266" s="3" t="s">
        <v>1952</v>
      </c>
      <c r="D1266" t="str">
        <f>VLOOKUP(C1266,Planilha4!$B$1:$C$147,2,0)</f>
        <v>Lopes Niterói</v>
      </c>
      <c r="E1266" t="s">
        <v>787</v>
      </c>
      <c r="F1266" t="s">
        <v>694</v>
      </c>
      <c r="G1266" t="s">
        <v>12</v>
      </c>
      <c r="H1266" t="s">
        <v>13</v>
      </c>
      <c r="I1266" t="s">
        <v>765</v>
      </c>
      <c r="J1266" t="s">
        <v>782</v>
      </c>
      <c r="K1266" t="s">
        <v>759</v>
      </c>
      <c r="L1266">
        <v>6900</v>
      </c>
      <c r="M1266" t="s">
        <v>788</v>
      </c>
      <c r="N1266" t="s">
        <v>789</v>
      </c>
      <c r="O1266" t="str">
        <f t="shared" si="38"/>
        <v>agosto</v>
      </c>
      <c r="P1266">
        <f>VLOOKUP(O1266,Auxiliar!A:B,2,FALSE)</f>
        <v>8</v>
      </c>
      <c r="Q1266">
        <f t="shared" si="39"/>
        <v>2024</v>
      </c>
    </row>
    <row r="1267" spans="1:17" x14ac:dyDescent="0.3">
      <c r="A1267" t="s">
        <v>592</v>
      </c>
      <c r="B1267" t="s">
        <v>25</v>
      </c>
      <c r="C1267" s="3" t="s">
        <v>1952</v>
      </c>
      <c r="D1267" t="str">
        <f>VLOOKUP(C1267,Planilha4!$B$1:$C$147,2,0)</f>
        <v>Lopes Niterói</v>
      </c>
      <c r="E1267" t="s">
        <v>594</v>
      </c>
      <c r="F1267" t="s">
        <v>595</v>
      </c>
      <c r="G1267" t="s">
        <v>12</v>
      </c>
      <c r="H1267" t="s">
        <v>13</v>
      </c>
      <c r="I1267" t="s">
        <v>596</v>
      </c>
      <c r="J1267" t="s">
        <v>523</v>
      </c>
      <c r="K1267" t="s">
        <v>522</v>
      </c>
      <c r="L1267">
        <v>5775</v>
      </c>
      <c r="M1267" t="s">
        <v>751</v>
      </c>
      <c r="N1267" t="s">
        <v>752</v>
      </c>
      <c r="O1267" t="str">
        <f t="shared" si="38"/>
        <v>novembro</v>
      </c>
      <c r="P1267">
        <f>VLOOKUP(O1267,Auxiliar!A:B,2,FALSE)</f>
        <v>11</v>
      </c>
      <c r="Q1267">
        <f t="shared" si="39"/>
        <v>2024</v>
      </c>
    </row>
    <row r="1268" spans="1:17" x14ac:dyDescent="0.3">
      <c r="A1268" t="s">
        <v>797</v>
      </c>
      <c r="B1268" t="s">
        <v>25</v>
      </c>
      <c r="C1268" s="3" t="s">
        <v>1952</v>
      </c>
      <c r="D1268" t="str">
        <f>VLOOKUP(C1268,Planilha4!$B$1:$C$147,2,0)</f>
        <v>Lopes Niterói</v>
      </c>
      <c r="E1268" t="s">
        <v>798</v>
      </c>
      <c r="F1268" t="s">
        <v>799</v>
      </c>
      <c r="G1268" t="s">
        <v>12</v>
      </c>
      <c r="H1268" t="s">
        <v>13</v>
      </c>
      <c r="I1268" t="s">
        <v>800</v>
      </c>
      <c r="J1268" t="s">
        <v>792</v>
      </c>
      <c r="K1268" t="s">
        <v>801</v>
      </c>
      <c r="L1268">
        <v>6930</v>
      </c>
      <c r="M1268" t="s">
        <v>802</v>
      </c>
      <c r="N1268" t="s">
        <v>803</v>
      </c>
      <c r="O1268" t="str">
        <f t="shared" si="38"/>
        <v>setembro</v>
      </c>
      <c r="P1268">
        <f>VLOOKUP(O1268,Auxiliar!A:B,2,FALSE)</f>
        <v>9</v>
      </c>
      <c r="Q1268">
        <f t="shared" si="39"/>
        <v>2024</v>
      </c>
    </row>
    <row r="1269" spans="1:17" x14ac:dyDescent="0.3">
      <c r="A1269" t="s">
        <v>815</v>
      </c>
      <c r="B1269" t="s">
        <v>25</v>
      </c>
      <c r="C1269" s="3" t="s">
        <v>1952</v>
      </c>
      <c r="D1269" t="str">
        <f>VLOOKUP(C1269,Planilha4!$B$1:$C$147,2,0)</f>
        <v>Lopes Niterói</v>
      </c>
      <c r="E1269" t="s">
        <v>816</v>
      </c>
      <c r="F1269" t="s">
        <v>500</v>
      </c>
      <c r="G1269" t="s">
        <v>12</v>
      </c>
      <c r="H1269" t="s">
        <v>13</v>
      </c>
      <c r="I1269" t="s">
        <v>817</v>
      </c>
      <c r="J1269" t="s">
        <v>817</v>
      </c>
      <c r="K1269" t="s">
        <v>818</v>
      </c>
      <c r="L1269">
        <v>10810</v>
      </c>
      <c r="M1269" t="s">
        <v>819</v>
      </c>
      <c r="N1269" t="s">
        <v>820</v>
      </c>
      <c r="O1269" t="str">
        <f t="shared" si="38"/>
        <v>outubro</v>
      </c>
      <c r="P1269">
        <f>VLOOKUP(O1269,Auxiliar!A:B,2,FALSE)</f>
        <v>10</v>
      </c>
      <c r="Q1269">
        <f t="shared" si="39"/>
        <v>2024</v>
      </c>
    </row>
    <row r="1270" spans="1:17" x14ac:dyDescent="0.3">
      <c r="A1270" t="s">
        <v>856</v>
      </c>
      <c r="B1270" t="s">
        <v>25</v>
      </c>
      <c r="C1270" s="3" t="s">
        <v>1952</v>
      </c>
      <c r="D1270" t="str">
        <f>VLOOKUP(C1270,Planilha4!$B$1:$C$147,2,0)</f>
        <v>Lopes Niterói</v>
      </c>
      <c r="E1270" t="s">
        <v>857</v>
      </c>
      <c r="F1270" t="s">
        <v>679</v>
      </c>
      <c r="G1270" t="s">
        <v>12</v>
      </c>
      <c r="H1270" t="s">
        <v>13</v>
      </c>
      <c r="I1270" t="s">
        <v>270</v>
      </c>
      <c r="J1270" t="s">
        <v>271</v>
      </c>
      <c r="K1270" t="s">
        <v>270</v>
      </c>
      <c r="L1270">
        <v>13340</v>
      </c>
      <c r="M1270" t="s">
        <v>296</v>
      </c>
      <c r="N1270" t="s">
        <v>297</v>
      </c>
      <c r="O1270" t="str">
        <f t="shared" si="38"/>
        <v>dezembro</v>
      </c>
      <c r="P1270">
        <f>VLOOKUP(O1270,Auxiliar!A:B,2,FALSE)</f>
        <v>12</v>
      </c>
      <c r="Q1270">
        <f t="shared" si="39"/>
        <v>2024</v>
      </c>
    </row>
    <row r="1271" spans="1:17" x14ac:dyDescent="0.3">
      <c r="A1271" t="s">
        <v>858</v>
      </c>
      <c r="B1271" t="s">
        <v>25</v>
      </c>
      <c r="C1271" s="3" t="s">
        <v>1952</v>
      </c>
      <c r="D1271" t="str">
        <f>VLOOKUP(C1271,Planilha4!$B$1:$C$147,2,0)</f>
        <v>Lopes Niterói</v>
      </c>
      <c r="E1271" t="s">
        <v>859</v>
      </c>
      <c r="F1271" t="s">
        <v>860</v>
      </c>
      <c r="G1271" t="s">
        <v>12</v>
      </c>
      <c r="H1271" t="s">
        <v>13</v>
      </c>
      <c r="I1271" t="s">
        <v>152</v>
      </c>
      <c r="J1271" t="s">
        <v>893</v>
      </c>
      <c r="K1271" t="s">
        <v>667</v>
      </c>
      <c r="L1271">
        <v>7762.5</v>
      </c>
      <c r="M1271" t="s">
        <v>861</v>
      </c>
      <c r="N1271" t="s">
        <v>862</v>
      </c>
      <c r="O1271" t="str">
        <f t="shared" si="38"/>
        <v>novembro</v>
      </c>
      <c r="P1271">
        <f>VLOOKUP(O1271,Auxiliar!A:B,2,FALSE)</f>
        <v>11</v>
      </c>
      <c r="Q1271">
        <f t="shared" si="39"/>
        <v>2024</v>
      </c>
    </row>
    <row r="1272" spans="1:17" x14ac:dyDescent="0.3">
      <c r="A1272" t="s">
        <v>914</v>
      </c>
      <c r="B1272" t="s">
        <v>25</v>
      </c>
      <c r="C1272" s="3" t="s">
        <v>1952</v>
      </c>
      <c r="D1272" t="str">
        <f>VLOOKUP(C1272,Planilha4!$B$1:$C$147,2,0)</f>
        <v>Lopes Niterói</v>
      </c>
      <c r="E1272" t="s">
        <v>915</v>
      </c>
      <c r="F1272" t="s">
        <v>370</v>
      </c>
      <c r="G1272" t="s">
        <v>12</v>
      </c>
      <c r="H1272" t="s">
        <v>13</v>
      </c>
      <c r="I1272" t="s">
        <v>911</v>
      </c>
      <c r="J1272" t="s">
        <v>911</v>
      </c>
      <c r="K1272" t="s">
        <v>910</v>
      </c>
      <c r="L1272">
        <v>5756.52</v>
      </c>
      <c r="M1272" t="s">
        <v>51</v>
      </c>
      <c r="N1272" t="s">
        <v>52</v>
      </c>
      <c r="O1272" t="str">
        <f t="shared" si="38"/>
        <v>outubro</v>
      </c>
      <c r="P1272">
        <f>VLOOKUP(O1272,Auxiliar!A:B,2,FALSE)</f>
        <v>10</v>
      </c>
      <c r="Q1272">
        <f t="shared" si="39"/>
        <v>2024</v>
      </c>
    </row>
    <row r="1273" spans="1:17" x14ac:dyDescent="0.3">
      <c r="A1273" t="s">
        <v>927</v>
      </c>
      <c r="B1273" t="s">
        <v>25</v>
      </c>
      <c r="C1273" s="3" t="s">
        <v>1952</v>
      </c>
      <c r="D1273" t="str">
        <f>VLOOKUP(C1273,Planilha4!$B$1:$C$147,2,0)</f>
        <v>Lopes Niterói</v>
      </c>
      <c r="E1273" t="s">
        <v>928</v>
      </c>
      <c r="F1273" t="s">
        <v>866</v>
      </c>
      <c r="G1273" t="s">
        <v>12</v>
      </c>
      <c r="H1273" t="s">
        <v>13</v>
      </c>
      <c r="I1273" t="s">
        <v>929</v>
      </c>
      <c r="J1273" t="s">
        <v>919</v>
      </c>
      <c r="K1273" t="s">
        <v>932</v>
      </c>
      <c r="L1273">
        <v>4600</v>
      </c>
      <c r="M1273" t="s">
        <v>933</v>
      </c>
      <c r="N1273" t="s">
        <v>934</v>
      </c>
      <c r="O1273" t="str">
        <f t="shared" si="38"/>
        <v>outubro</v>
      </c>
      <c r="P1273">
        <f>VLOOKUP(O1273,Auxiliar!A:B,2,FALSE)</f>
        <v>10</v>
      </c>
      <c r="Q1273">
        <f t="shared" si="39"/>
        <v>2024</v>
      </c>
    </row>
    <row r="1274" spans="1:17" x14ac:dyDescent="0.3">
      <c r="A1274" t="s">
        <v>927</v>
      </c>
      <c r="B1274" t="s">
        <v>25</v>
      </c>
      <c r="C1274" s="3" t="s">
        <v>1952</v>
      </c>
      <c r="D1274" t="str">
        <f>VLOOKUP(C1274,Planilha4!$B$1:$C$147,2,0)</f>
        <v>Lopes Niterói</v>
      </c>
      <c r="E1274" t="s">
        <v>928</v>
      </c>
      <c r="F1274" t="s">
        <v>866</v>
      </c>
      <c r="G1274" t="s">
        <v>12</v>
      </c>
      <c r="H1274" t="s">
        <v>13</v>
      </c>
      <c r="I1274" t="s">
        <v>929</v>
      </c>
      <c r="J1274" t="s">
        <v>920</v>
      </c>
      <c r="K1274" t="s">
        <v>919</v>
      </c>
      <c r="L1274">
        <v>4600</v>
      </c>
      <c r="M1274" t="s">
        <v>930</v>
      </c>
      <c r="N1274" t="s">
        <v>931</v>
      </c>
      <c r="O1274" t="str">
        <f t="shared" si="38"/>
        <v>outubro</v>
      </c>
      <c r="P1274">
        <f>VLOOKUP(O1274,Auxiliar!A:B,2,FALSE)</f>
        <v>10</v>
      </c>
      <c r="Q1274">
        <f t="shared" si="39"/>
        <v>2024</v>
      </c>
    </row>
    <row r="1275" spans="1:17" x14ac:dyDescent="0.3">
      <c r="A1275" t="s">
        <v>894</v>
      </c>
      <c r="B1275" t="s">
        <v>25</v>
      </c>
      <c r="C1275" s="3" t="s">
        <v>1952</v>
      </c>
      <c r="D1275" t="str">
        <f>VLOOKUP(C1275,Planilha4!$B$1:$C$147,2,0)</f>
        <v>Lopes Niterói</v>
      </c>
      <c r="E1275" t="s">
        <v>432</v>
      </c>
      <c r="F1275" t="s">
        <v>159</v>
      </c>
      <c r="G1275" t="s">
        <v>85</v>
      </c>
      <c r="H1275" t="s">
        <v>13</v>
      </c>
      <c r="I1275" t="s">
        <v>270</v>
      </c>
      <c r="J1275" t="s">
        <v>271</v>
      </c>
      <c r="K1275" t="s">
        <v>270</v>
      </c>
      <c r="L1275">
        <v>8550</v>
      </c>
      <c r="M1275" t="s">
        <v>896</v>
      </c>
      <c r="N1275" t="s">
        <v>897</v>
      </c>
      <c r="O1275" t="str">
        <f t="shared" si="38"/>
        <v>dezembro</v>
      </c>
      <c r="P1275">
        <f>VLOOKUP(O1275,Auxiliar!A:B,2,FALSE)</f>
        <v>12</v>
      </c>
      <c r="Q1275">
        <f t="shared" si="39"/>
        <v>2024</v>
      </c>
    </row>
    <row r="1276" spans="1:17" x14ac:dyDescent="0.3">
      <c r="A1276" t="s">
        <v>946</v>
      </c>
      <c r="B1276" t="s">
        <v>25</v>
      </c>
      <c r="C1276" s="3" t="s">
        <v>1952</v>
      </c>
      <c r="D1276" t="str">
        <f>VLOOKUP(C1276,Planilha4!$B$1:$C$147,2,0)</f>
        <v>Lopes Niterói</v>
      </c>
      <c r="E1276" t="s">
        <v>947</v>
      </c>
      <c r="F1276" t="s">
        <v>948</v>
      </c>
      <c r="G1276" t="s">
        <v>12</v>
      </c>
      <c r="H1276" t="s">
        <v>13</v>
      </c>
      <c r="I1276" t="s">
        <v>515</v>
      </c>
      <c r="J1276" t="s">
        <v>515</v>
      </c>
      <c r="K1276" t="s">
        <v>949</v>
      </c>
      <c r="L1276">
        <v>7200</v>
      </c>
      <c r="M1276" t="s">
        <v>950</v>
      </c>
      <c r="N1276" t="s">
        <v>951</v>
      </c>
      <c r="O1276" t="str">
        <f t="shared" si="38"/>
        <v>julho</v>
      </c>
      <c r="P1276">
        <f>VLOOKUP(O1276,Auxiliar!A:B,2,FALSE)</f>
        <v>7</v>
      </c>
      <c r="Q1276">
        <f t="shared" si="39"/>
        <v>2024</v>
      </c>
    </row>
    <row r="1277" spans="1:17" x14ac:dyDescent="0.3">
      <c r="A1277" t="s">
        <v>952</v>
      </c>
      <c r="B1277" t="s">
        <v>25</v>
      </c>
      <c r="C1277" s="3" t="s">
        <v>1952</v>
      </c>
      <c r="D1277" t="str">
        <f>VLOOKUP(C1277,Planilha4!$B$1:$C$147,2,0)</f>
        <v>Lopes Niterói</v>
      </c>
      <c r="E1277" t="s">
        <v>953</v>
      </c>
      <c r="F1277" t="s">
        <v>144</v>
      </c>
      <c r="G1277" t="s">
        <v>12</v>
      </c>
      <c r="H1277" t="s">
        <v>13</v>
      </c>
      <c r="I1277" t="s">
        <v>954</v>
      </c>
      <c r="J1277" t="s">
        <v>955</v>
      </c>
      <c r="K1277" t="s">
        <v>954</v>
      </c>
      <c r="L1277">
        <v>4600</v>
      </c>
      <c r="M1277" t="s">
        <v>956</v>
      </c>
      <c r="N1277" t="s">
        <v>957</v>
      </c>
      <c r="O1277" t="str">
        <f t="shared" si="38"/>
        <v>julho</v>
      </c>
      <c r="P1277">
        <f>VLOOKUP(O1277,Auxiliar!A:B,2,FALSE)</f>
        <v>7</v>
      </c>
      <c r="Q1277">
        <f t="shared" si="39"/>
        <v>2024</v>
      </c>
    </row>
    <row r="1278" spans="1:17" x14ac:dyDescent="0.3">
      <c r="A1278" t="s">
        <v>958</v>
      </c>
      <c r="B1278" t="s">
        <v>25</v>
      </c>
      <c r="C1278" s="3" t="s">
        <v>1952</v>
      </c>
      <c r="D1278" t="str">
        <f>VLOOKUP(C1278,Planilha4!$B$1:$C$147,2,0)</f>
        <v>Lopes Niterói</v>
      </c>
      <c r="E1278" t="s">
        <v>959</v>
      </c>
      <c r="F1278" t="s">
        <v>246</v>
      </c>
      <c r="G1278" t="s">
        <v>12</v>
      </c>
      <c r="H1278" t="s">
        <v>13</v>
      </c>
      <c r="I1278" t="s">
        <v>960</v>
      </c>
      <c r="J1278" t="s">
        <v>949</v>
      </c>
      <c r="K1278" t="s">
        <v>960</v>
      </c>
      <c r="L1278">
        <v>4715</v>
      </c>
      <c r="M1278" t="s">
        <v>961</v>
      </c>
      <c r="N1278" t="s">
        <v>962</v>
      </c>
      <c r="O1278" t="str">
        <f t="shared" si="38"/>
        <v>julho</v>
      </c>
      <c r="P1278">
        <f>VLOOKUP(O1278,Auxiliar!A:B,2,FALSE)</f>
        <v>7</v>
      </c>
      <c r="Q1278">
        <f t="shared" si="39"/>
        <v>2024</v>
      </c>
    </row>
    <row r="1279" spans="1:17" x14ac:dyDescent="0.3">
      <c r="A1279" t="s">
        <v>963</v>
      </c>
      <c r="B1279" t="s">
        <v>25</v>
      </c>
      <c r="C1279" s="3" t="s">
        <v>1952</v>
      </c>
      <c r="D1279" t="str">
        <f>VLOOKUP(C1279,Planilha4!$B$1:$C$147,2,0)</f>
        <v>Lopes Niterói</v>
      </c>
      <c r="E1279" t="s">
        <v>964</v>
      </c>
      <c r="F1279" t="s">
        <v>814</v>
      </c>
      <c r="G1279" t="s">
        <v>12</v>
      </c>
      <c r="H1279" t="s">
        <v>13</v>
      </c>
      <c r="I1279" t="s">
        <v>955</v>
      </c>
      <c r="J1279" t="s">
        <v>955</v>
      </c>
      <c r="K1279" t="s">
        <v>954</v>
      </c>
      <c r="L1279">
        <v>6900</v>
      </c>
      <c r="M1279" t="s">
        <v>965</v>
      </c>
      <c r="N1279" t="s">
        <v>966</v>
      </c>
      <c r="O1279" t="str">
        <f t="shared" si="38"/>
        <v>julho</v>
      </c>
      <c r="P1279">
        <f>VLOOKUP(O1279,Auxiliar!A:B,2,FALSE)</f>
        <v>7</v>
      </c>
      <c r="Q1279">
        <f t="shared" si="39"/>
        <v>2024</v>
      </c>
    </row>
    <row r="1280" spans="1:17" x14ac:dyDescent="0.3">
      <c r="A1280" t="s">
        <v>967</v>
      </c>
      <c r="B1280" t="s">
        <v>25</v>
      </c>
      <c r="C1280" s="3" t="s">
        <v>1952</v>
      </c>
      <c r="D1280" t="str">
        <f>VLOOKUP(C1280,Planilha4!$B$1:$C$147,2,0)</f>
        <v>Lopes Niterói</v>
      </c>
      <c r="E1280" t="s">
        <v>968</v>
      </c>
      <c r="F1280" t="s">
        <v>969</v>
      </c>
      <c r="G1280" t="s">
        <v>12</v>
      </c>
      <c r="H1280" t="s">
        <v>13</v>
      </c>
      <c r="I1280" t="s">
        <v>955</v>
      </c>
      <c r="J1280" t="s">
        <v>960</v>
      </c>
      <c r="K1280" t="s">
        <v>970</v>
      </c>
      <c r="L1280">
        <v>4333.33</v>
      </c>
      <c r="M1280" t="s">
        <v>117</v>
      </c>
      <c r="N1280" t="s">
        <v>971</v>
      </c>
      <c r="O1280" t="str">
        <f t="shared" si="38"/>
        <v>julho</v>
      </c>
      <c r="P1280">
        <f>VLOOKUP(O1280,Auxiliar!A:B,2,FALSE)</f>
        <v>7</v>
      </c>
      <c r="Q1280">
        <f t="shared" si="39"/>
        <v>2024</v>
      </c>
    </row>
    <row r="1281" spans="1:17" x14ac:dyDescent="0.3">
      <c r="A1281" s="1"/>
      <c r="B1281" s="1"/>
      <c r="C1281" s="3"/>
      <c r="E1281" s="1"/>
      <c r="F1281" s="1"/>
      <c r="G1281" s="1"/>
      <c r="H1281" s="1"/>
      <c r="I1281" s="1"/>
      <c r="L1281" s="1"/>
      <c r="M1281" s="1"/>
      <c r="N1281" s="1"/>
    </row>
    <row r="1282" spans="1:17" x14ac:dyDescent="0.3">
      <c r="A1282" s="1"/>
      <c r="B1282" s="1"/>
      <c r="C1282" s="3"/>
      <c r="E1282" s="1"/>
      <c r="F1282" s="1"/>
      <c r="G1282" s="1"/>
      <c r="H1282" s="1"/>
      <c r="I1282" s="1"/>
      <c r="L1282" s="1"/>
      <c r="M1282" s="1"/>
      <c r="N1282" s="1"/>
    </row>
    <row r="1283" spans="1:17" x14ac:dyDescent="0.3">
      <c r="A1283" s="1"/>
      <c r="B1283" s="1"/>
      <c r="C1283" s="3"/>
      <c r="E1283" s="1"/>
      <c r="F1283" s="1"/>
      <c r="G1283" s="1"/>
      <c r="H1283" s="1"/>
      <c r="I1283" s="1"/>
      <c r="L1283" s="1"/>
      <c r="M1283" s="1"/>
      <c r="N1283" s="1"/>
    </row>
    <row r="1284" spans="1:17" x14ac:dyDescent="0.3">
      <c r="A1284" t="s">
        <v>409</v>
      </c>
      <c r="B1284" t="s">
        <v>25</v>
      </c>
      <c r="C1284" s="3" t="s">
        <v>1952</v>
      </c>
      <c r="D1284" t="str">
        <f>VLOOKUP(C1284,Planilha4!$B$1:$C$147,2,0)</f>
        <v>Lopes Niterói</v>
      </c>
      <c r="E1284" t="s">
        <v>410</v>
      </c>
      <c r="F1284" t="s">
        <v>411</v>
      </c>
      <c r="G1284" t="s">
        <v>12</v>
      </c>
      <c r="H1284" t="s">
        <v>13</v>
      </c>
      <c r="I1284" t="s">
        <v>982</v>
      </c>
      <c r="J1284" t="s">
        <v>983</v>
      </c>
      <c r="K1284" t="s">
        <v>543</v>
      </c>
      <c r="L1284">
        <v>1610</v>
      </c>
      <c r="M1284" t="s">
        <v>412</v>
      </c>
      <c r="N1284" t="s">
        <v>413</v>
      </c>
      <c r="O1284" t="str">
        <f t="shared" ref="O1284:O1343" si="40">TEXT(J1284,"mmmm")</f>
        <v>julho</v>
      </c>
      <c r="P1284">
        <f>VLOOKUP(O1284,Auxiliar!A:B,2,FALSE)</f>
        <v>7</v>
      </c>
      <c r="Q1284">
        <f t="shared" ref="Q1284:Q1346" si="41">YEAR(J1284)</f>
        <v>2024</v>
      </c>
    </row>
    <row r="1285" spans="1:17" x14ac:dyDescent="0.3">
      <c r="A1285" t="s">
        <v>985</v>
      </c>
      <c r="B1285" t="s">
        <v>25</v>
      </c>
      <c r="C1285" s="3" t="s">
        <v>1952</v>
      </c>
      <c r="D1285" t="str">
        <f>VLOOKUP(C1285,Planilha4!$B$1:$C$147,2,0)</f>
        <v>Lopes Niterói</v>
      </c>
      <c r="E1285" t="s">
        <v>987</v>
      </c>
      <c r="F1285" t="s">
        <v>159</v>
      </c>
      <c r="G1285" t="s">
        <v>12</v>
      </c>
      <c r="H1285" t="s">
        <v>13</v>
      </c>
      <c r="I1285" t="s">
        <v>984</v>
      </c>
      <c r="J1285" t="s">
        <v>978</v>
      </c>
      <c r="K1285" t="s">
        <v>990</v>
      </c>
      <c r="L1285">
        <v>26450</v>
      </c>
      <c r="M1285" t="s">
        <v>988</v>
      </c>
      <c r="N1285" t="s">
        <v>989</v>
      </c>
      <c r="O1285" t="str">
        <f t="shared" si="40"/>
        <v>julho</v>
      </c>
      <c r="P1285">
        <f>VLOOKUP(O1285,Auxiliar!A:B,2,FALSE)</f>
        <v>7</v>
      </c>
      <c r="Q1285">
        <f t="shared" si="41"/>
        <v>2024</v>
      </c>
    </row>
    <row r="1286" spans="1:17" x14ac:dyDescent="0.3">
      <c r="A1286" t="s">
        <v>1000</v>
      </c>
      <c r="B1286" t="s">
        <v>25</v>
      </c>
      <c r="C1286" s="3" t="s">
        <v>1952</v>
      </c>
      <c r="D1286" t="str">
        <f>VLOOKUP(C1286,Planilha4!$B$1:$C$147,2,0)</f>
        <v>Lopes Niterói</v>
      </c>
      <c r="E1286" t="s">
        <v>876</v>
      </c>
      <c r="F1286" t="s">
        <v>1001</v>
      </c>
      <c r="G1286" t="s">
        <v>12</v>
      </c>
      <c r="H1286" t="s">
        <v>13</v>
      </c>
      <c r="I1286" t="s">
        <v>527</v>
      </c>
      <c r="J1286" t="s">
        <v>984</v>
      </c>
      <c r="K1286" t="s">
        <v>983</v>
      </c>
      <c r="L1286">
        <v>10185</v>
      </c>
      <c r="M1286" t="s">
        <v>1002</v>
      </c>
      <c r="N1286" t="s">
        <v>1003</v>
      </c>
      <c r="O1286" t="str">
        <f t="shared" si="40"/>
        <v>julho</v>
      </c>
      <c r="P1286">
        <f>VLOOKUP(O1286,Auxiliar!A:B,2,FALSE)</f>
        <v>7</v>
      </c>
      <c r="Q1286">
        <f t="shared" si="41"/>
        <v>2024</v>
      </c>
    </row>
    <row r="1287" spans="1:17" x14ac:dyDescent="0.3">
      <c r="A1287" t="s">
        <v>1005</v>
      </c>
      <c r="B1287" t="s">
        <v>25</v>
      </c>
      <c r="C1287" s="3" t="s">
        <v>1952</v>
      </c>
      <c r="D1287" t="str">
        <f>VLOOKUP(C1287,Planilha4!$B$1:$C$147,2,0)</f>
        <v>Lopes Niterói</v>
      </c>
      <c r="E1287" t="s">
        <v>432</v>
      </c>
      <c r="F1287" t="s">
        <v>191</v>
      </c>
      <c r="G1287" t="s">
        <v>85</v>
      </c>
      <c r="H1287" t="s">
        <v>13</v>
      </c>
      <c r="I1287" t="s">
        <v>1006</v>
      </c>
      <c r="J1287" t="s">
        <v>1007</v>
      </c>
      <c r="K1287" t="s">
        <v>1008</v>
      </c>
      <c r="L1287">
        <v>55200</v>
      </c>
      <c r="M1287" t="s">
        <v>1009</v>
      </c>
      <c r="N1287" t="s">
        <v>1010</v>
      </c>
      <c r="O1287" t="str">
        <f t="shared" si="40"/>
        <v>outubro</v>
      </c>
      <c r="P1287">
        <f>VLOOKUP(O1287,Auxiliar!A:B,2,FALSE)</f>
        <v>10</v>
      </c>
      <c r="Q1287">
        <f t="shared" si="41"/>
        <v>2024</v>
      </c>
    </row>
    <row r="1288" spans="1:17" x14ac:dyDescent="0.3">
      <c r="A1288" t="s">
        <v>1013</v>
      </c>
      <c r="B1288" t="s">
        <v>25</v>
      </c>
      <c r="C1288" s="3" t="s">
        <v>1952</v>
      </c>
      <c r="D1288" t="str">
        <f>VLOOKUP(C1288,Planilha4!$B$1:$C$147,2,0)</f>
        <v>Lopes Niterói</v>
      </c>
      <c r="E1288" t="s">
        <v>687</v>
      </c>
      <c r="F1288" t="s">
        <v>943</v>
      </c>
      <c r="G1288" t="s">
        <v>12</v>
      </c>
      <c r="H1288" t="s">
        <v>13</v>
      </c>
      <c r="I1288" t="s">
        <v>270</v>
      </c>
      <c r="J1288" t="s">
        <v>270</v>
      </c>
      <c r="K1288" t="s">
        <v>1014</v>
      </c>
      <c r="L1288">
        <v>8970</v>
      </c>
      <c r="M1288" t="s">
        <v>1015</v>
      </c>
      <c r="N1288" t="s">
        <v>1016</v>
      </c>
      <c r="O1288" t="str">
        <f t="shared" si="40"/>
        <v>dezembro</v>
      </c>
      <c r="P1288">
        <f>VLOOKUP(O1288,Auxiliar!A:B,2,FALSE)</f>
        <v>12</v>
      </c>
      <c r="Q1288">
        <f t="shared" si="41"/>
        <v>2024</v>
      </c>
    </row>
    <row r="1289" spans="1:17" x14ac:dyDescent="0.3">
      <c r="A1289" s="1"/>
      <c r="B1289" s="1"/>
      <c r="C1289" s="3"/>
      <c r="E1289" s="1"/>
      <c r="F1289" s="1"/>
      <c r="G1289" s="1"/>
      <c r="H1289" s="1"/>
      <c r="I1289" s="1"/>
      <c r="L1289" s="1"/>
      <c r="M1289" s="1"/>
      <c r="N1289" s="1"/>
    </row>
    <row r="1290" spans="1:17" x14ac:dyDescent="0.3">
      <c r="A1290" s="1"/>
      <c r="B1290" s="1"/>
      <c r="C1290" s="3"/>
      <c r="E1290" s="1"/>
      <c r="F1290" s="1"/>
      <c r="G1290" s="1"/>
      <c r="H1290" s="1"/>
      <c r="I1290" s="1"/>
      <c r="L1290" s="1"/>
      <c r="M1290" s="1"/>
      <c r="N1290" s="1"/>
    </row>
    <row r="1291" spans="1:17" x14ac:dyDescent="0.3">
      <c r="A1291" t="s">
        <v>1021</v>
      </c>
      <c r="B1291" t="s">
        <v>25</v>
      </c>
      <c r="C1291" s="3" t="s">
        <v>1952</v>
      </c>
      <c r="D1291" t="str">
        <f>VLOOKUP(C1291,Planilha4!$B$1:$C$147,2,0)</f>
        <v>Lopes Niterói</v>
      </c>
      <c r="E1291" t="s">
        <v>1022</v>
      </c>
      <c r="F1291" t="s">
        <v>564</v>
      </c>
      <c r="G1291" t="s">
        <v>12</v>
      </c>
      <c r="H1291" t="s">
        <v>13</v>
      </c>
      <c r="I1291" t="s">
        <v>1012</v>
      </c>
      <c r="J1291" t="s">
        <v>1012</v>
      </c>
      <c r="K1291" t="s">
        <v>1023</v>
      </c>
      <c r="L1291">
        <v>5980</v>
      </c>
      <c r="M1291" t="s">
        <v>1024</v>
      </c>
      <c r="N1291" t="s">
        <v>1025</v>
      </c>
      <c r="O1291" t="str">
        <f t="shared" si="40"/>
        <v>maio</v>
      </c>
      <c r="P1291">
        <f>VLOOKUP(O1291,Auxiliar!A:B,2,FALSE)</f>
        <v>5</v>
      </c>
      <c r="Q1291">
        <f t="shared" si="41"/>
        <v>2024</v>
      </c>
    </row>
    <row r="1292" spans="1:17" x14ac:dyDescent="0.3">
      <c r="A1292" t="s">
        <v>1032</v>
      </c>
      <c r="B1292" t="s">
        <v>25</v>
      </c>
      <c r="C1292" s="3" t="s">
        <v>1952</v>
      </c>
      <c r="D1292" t="str">
        <f>VLOOKUP(C1292,Planilha4!$B$1:$C$147,2,0)</f>
        <v>Lopes Niterói</v>
      </c>
      <c r="E1292" t="s">
        <v>1032</v>
      </c>
      <c r="F1292" t="s">
        <v>1033</v>
      </c>
      <c r="G1292" t="s">
        <v>12</v>
      </c>
      <c r="H1292" t="s">
        <v>13</v>
      </c>
      <c r="I1292" t="s">
        <v>1008</v>
      </c>
      <c r="J1292" t="s">
        <v>1028</v>
      </c>
      <c r="K1292" t="s">
        <v>1007</v>
      </c>
      <c r="L1292">
        <v>30315</v>
      </c>
      <c r="M1292" t="s">
        <v>1034</v>
      </c>
      <c r="N1292" t="s">
        <v>1035</v>
      </c>
      <c r="O1292" t="str">
        <f t="shared" si="40"/>
        <v>outubro</v>
      </c>
      <c r="P1292">
        <f>VLOOKUP(O1292,Auxiliar!A:B,2,FALSE)</f>
        <v>10</v>
      </c>
      <c r="Q1292">
        <f t="shared" si="41"/>
        <v>2024</v>
      </c>
    </row>
    <row r="1293" spans="1:17" x14ac:dyDescent="0.3">
      <c r="A1293" t="s">
        <v>1037</v>
      </c>
      <c r="B1293" t="s">
        <v>25</v>
      </c>
      <c r="C1293" s="3" t="s">
        <v>1952</v>
      </c>
      <c r="D1293" t="str">
        <f>VLOOKUP(C1293,Planilha4!$B$1:$C$147,2,0)</f>
        <v>Lopes Niterói</v>
      </c>
      <c r="E1293" t="s">
        <v>1038</v>
      </c>
      <c r="F1293" t="s">
        <v>1039</v>
      </c>
      <c r="G1293" t="s">
        <v>12</v>
      </c>
      <c r="H1293" t="s">
        <v>13</v>
      </c>
      <c r="I1293" t="s">
        <v>1047</v>
      </c>
      <c r="J1293" t="s">
        <v>1040</v>
      </c>
      <c r="K1293" t="s">
        <v>1045</v>
      </c>
      <c r="L1293">
        <v>15750</v>
      </c>
      <c r="M1293" t="s">
        <v>1041</v>
      </c>
      <c r="N1293" t="s">
        <v>1042</v>
      </c>
      <c r="O1293" t="str">
        <f t="shared" si="40"/>
        <v>setembro</v>
      </c>
      <c r="P1293">
        <f>VLOOKUP(O1293,Auxiliar!A:B,2,FALSE)</f>
        <v>9</v>
      </c>
      <c r="Q1293">
        <f t="shared" si="41"/>
        <v>2024</v>
      </c>
    </row>
    <row r="1294" spans="1:17" x14ac:dyDescent="0.3">
      <c r="A1294" t="s">
        <v>1054</v>
      </c>
      <c r="B1294" t="s">
        <v>25</v>
      </c>
      <c r="C1294" s="3" t="s">
        <v>1952</v>
      </c>
      <c r="D1294" t="str">
        <f>VLOOKUP(C1294,Planilha4!$B$1:$C$147,2,0)</f>
        <v>Lopes Niterói</v>
      </c>
      <c r="E1294" t="s">
        <v>1055</v>
      </c>
      <c r="F1294" t="s">
        <v>365</v>
      </c>
      <c r="G1294" t="s">
        <v>12</v>
      </c>
      <c r="H1294" t="s">
        <v>13</v>
      </c>
      <c r="I1294" t="s">
        <v>1045</v>
      </c>
      <c r="J1294" t="s">
        <v>1040</v>
      </c>
      <c r="K1294" t="s">
        <v>1045</v>
      </c>
      <c r="L1294">
        <v>7080</v>
      </c>
      <c r="M1294" t="s">
        <v>1056</v>
      </c>
      <c r="N1294" t="s">
        <v>1057</v>
      </c>
      <c r="O1294" t="str">
        <f t="shared" si="40"/>
        <v>setembro</v>
      </c>
      <c r="P1294">
        <f>VLOOKUP(O1294,Auxiliar!A:B,2,FALSE)</f>
        <v>9</v>
      </c>
      <c r="Q1294">
        <f t="shared" si="41"/>
        <v>2024</v>
      </c>
    </row>
    <row r="1295" spans="1:17" x14ac:dyDescent="0.3">
      <c r="A1295" s="1"/>
      <c r="B1295" s="1"/>
      <c r="C1295" s="3"/>
      <c r="E1295" s="1"/>
      <c r="G1295" s="1"/>
      <c r="H1295" s="1"/>
      <c r="I1295" s="1"/>
      <c r="L1295" s="1"/>
      <c r="M1295" s="1"/>
      <c r="N1295" s="1"/>
    </row>
    <row r="1296" spans="1:17" x14ac:dyDescent="0.3">
      <c r="A1296" t="s">
        <v>1061</v>
      </c>
      <c r="B1296" t="s">
        <v>25</v>
      </c>
      <c r="C1296" s="3" t="s">
        <v>1952</v>
      </c>
      <c r="D1296" t="str">
        <f>VLOOKUP(C1296,Planilha4!$B$1:$C$147,2,0)</f>
        <v>Lopes Niterói</v>
      </c>
      <c r="E1296" t="s">
        <v>904</v>
      </c>
      <c r="F1296" t="s">
        <v>1062</v>
      </c>
      <c r="G1296" t="s">
        <v>85</v>
      </c>
      <c r="H1296" t="s">
        <v>13</v>
      </c>
      <c r="I1296" t="s">
        <v>1063</v>
      </c>
      <c r="J1296" t="s">
        <v>1063</v>
      </c>
      <c r="K1296" t="s">
        <v>1064</v>
      </c>
      <c r="L1296">
        <v>3832.5</v>
      </c>
      <c r="M1296" t="s">
        <v>1078</v>
      </c>
      <c r="N1296" t="s">
        <v>1079</v>
      </c>
      <c r="O1296" t="str">
        <f t="shared" si="40"/>
        <v>setembro</v>
      </c>
      <c r="P1296">
        <f>VLOOKUP(O1296,Auxiliar!A:B,2,FALSE)</f>
        <v>9</v>
      </c>
      <c r="Q1296">
        <f t="shared" si="41"/>
        <v>2024</v>
      </c>
    </row>
    <row r="1297" spans="1:17" x14ac:dyDescent="0.3">
      <c r="A1297" t="s">
        <v>1061</v>
      </c>
      <c r="B1297" t="s">
        <v>25</v>
      </c>
      <c r="C1297" s="3" t="s">
        <v>1952</v>
      </c>
      <c r="D1297" t="str">
        <f>VLOOKUP(C1297,Planilha4!$B$1:$C$147,2,0)</f>
        <v>Lopes Niterói</v>
      </c>
      <c r="E1297" t="s">
        <v>904</v>
      </c>
      <c r="F1297" t="s">
        <v>1062</v>
      </c>
      <c r="G1297" t="s">
        <v>85</v>
      </c>
      <c r="H1297" t="s">
        <v>13</v>
      </c>
      <c r="I1297" t="s">
        <v>1063</v>
      </c>
      <c r="J1297" t="s">
        <v>1063</v>
      </c>
      <c r="K1297" t="s">
        <v>1064</v>
      </c>
      <c r="L1297">
        <v>4562.5</v>
      </c>
      <c r="M1297" t="s">
        <v>1080</v>
      </c>
      <c r="N1297" t="s">
        <v>1081</v>
      </c>
      <c r="O1297" t="str">
        <f t="shared" si="40"/>
        <v>setembro</v>
      </c>
      <c r="P1297">
        <f>VLOOKUP(O1297,Auxiliar!A:B,2,FALSE)</f>
        <v>9</v>
      </c>
      <c r="Q1297">
        <f t="shared" si="41"/>
        <v>2024</v>
      </c>
    </row>
    <row r="1298" spans="1:17" x14ac:dyDescent="0.3">
      <c r="A1298" t="s">
        <v>1085</v>
      </c>
      <c r="B1298" t="s">
        <v>25</v>
      </c>
      <c r="C1298" s="3" t="s">
        <v>1952</v>
      </c>
      <c r="D1298" t="str">
        <f>VLOOKUP(C1298,Planilha4!$B$1:$C$147,2,0)</f>
        <v>Lopes Niterói</v>
      </c>
      <c r="E1298" t="s">
        <v>432</v>
      </c>
      <c r="G1298" t="s">
        <v>85</v>
      </c>
      <c r="H1298" t="s">
        <v>13</v>
      </c>
      <c r="I1298" t="s">
        <v>1047</v>
      </c>
      <c r="J1298" t="s">
        <v>1047</v>
      </c>
      <c r="K1298" t="s">
        <v>1086</v>
      </c>
      <c r="L1298">
        <v>11960</v>
      </c>
      <c r="M1298" t="s">
        <v>1087</v>
      </c>
      <c r="N1298" t="s">
        <v>1088</v>
      </c>
      <c r="O1298" t="str">
        <f t="shared" si="40"/>
        <v>setembro</v>
      </c>
      <c r="P1298">
        <f>VLOOKUP(O1298,Auxiliar!A:B,2,FALSE)</f>
        <v>9</v>
      </c>
      <c r="Q1298">
        <f t="shared" si="41"/>
        <v>2024</v>
      </c>
    </row>
    <row r="1299" spans="1:17" x14ac:dyDescent="0.3">
      <c r="A1299" t="s">
        <v>311</v>
      </c>
      <c r="B1299" t="s">
        <v>25</v>
      </c>
      <c r="C1299" s="3" t="s">
        <v>1952</v>
      </c>
      <c r="D1299" t="str">
        <f>VLOOKUP(C1299,Planilha4!$B$1:$C$147,2,0)</f>
        <v>Lopes Niterói</v>
      </c>
      <c r="E1299" t="s">
        <v>312</v>
      </c>
      <c r="F1299" t="s">
        <v>313</v>
      </c>
      <c r="G1299" t="s">
        <v>85</v>
      </c>
      <c r="H1299" t="s">
        <v>13</v>
      </c>
      <c r="I1299" t="s">
        <v>1096</v>
      </c>
      <c r="J1299" t="s">
        <v>1064</v>
      </c>
      <c r="K1299" t="s">
        <v>1096</v>
      </c>
      <c r="L1299">
        <v>4082.5</v>
      </c>
      <c r="M1299" t="s">
        <v>317</v>
      </c>
      <c r="N1299" t="s">
        <v>318</v>
      </c>
      <c r="O1299" t="str">
        <f t="shared" si="40"/>
        <v>setembro</v>
      </c>
      <c r="P1299">
        <f>VLOOKUP(O1299,Auxiliar!A:B,2,FALSE)</f>
        <v>9</v>
      </c>
      <c r="Q1299">
        <f t="shared" si="41"/>
        <v>2024</v>
      </c>
    </row>
    <row r="1300" spans="1:17" x14ac:dyDescent="0.3">
      <c r="A1300" t="s">
        <v>1098</v>
      </c>
      <c r="B1300" t="s">
        <v>25</v>
      </c>
      <c r="C1300" s="3" t="s">
        <v>1952</v>
      </c>
      <c r="D1300" t="str">
        <f>VLOOKUP(C1300,Planilha4!$B$1:$C$147,2,0)</f>
        <v>Lopes Niterói</v>
      </c>
      <c r="E1300" t="s">
        <v>1099</v>
      </c>
      <c r="F1300" t="s">
        <v>1100</v>
      </c>
      <c r="G1300" t="s">
        <v>12</v>
      </c>
      <c r="H1300" t="s">
        <v>13</v>
      </c>
      <c r="I1300" t="s">
        <v>1064</v>
      </c>
      <c r="J1300" t="s">
        <v>1064</v>
      </c>
      <c r="K1300" t="s">
        <v>1083</v>
      </c>
      <c r="L1300">
        <v>6900</v>
      </c>
      <c r="M1300" t="s">
        <v>1101</v>
      </c>
      <c r="N1300" t="s">
        <v>1102</v>
      </c>
      <c r="O1300" t="str">
        <f t="shared" si="40"/>
        <v>setembro</v>
      </c>
      <c r="P1300">
        <f>VLOOKUP(O1300,Auxiliar!A:B,2,FALSE)</f>
        <v>9</v>
      </c>
      <c r="Q1300">
        <f t="shared" si="41"/>
        <v>2024</v>
      </c>
    </row>
    <row r="1301" spans="1:17" x14ac:dyDescent="0.3">
      <c r="A1301" s="1"/>
      <c r="B1301" s="1"/>
      <c r="C1301" s="3"/>
      <c r="E1301" s="1"/>
      <c r="F1301" s="1"/>
      <c r="G1301" s="1"/>
      <c r="H1301" s="1"/>
      <c r="I1301" s="1"/>
      <c r="L1301" s="1"/>
      <c r="M1301" s="1"/>
      <c r="N1301" s="1"/>
    </row>
    <row r="1302" spans="1:17" x14ac:dyDescent="0.3">
      <c r="A1302" t="s">
        <v>1132</v>
      </c>
      <c r="B1302" t="s">
        <v>25</v>
      </c>
      <c r="C1302" s="3" t="s">
        <v>1952</v>
      </c>
      <c r="D1302" t="str">
        <f>VLOOKUP(C1302,Planilha4!$B$1:$C$147,2,0)</f>
        <v>Lopes Niterói</v>
      </c>
      <c r="E1302" t="s">
        <v>432</v>
      </c>
      <c r="F1302" t="s">
        <v>1133</v>
      </c>
      <c r="G1302" t="s">
        <v>85</v>
      </c>
      <c r="H1302" t="s">
        <v>13</v>
      </c>
      <c r="I1302" t="s">
        <v>1120</v>
      </c>
      <c r="J1302" t="s">
        <v>1120</v>
      </c>
      <c r="K1302" t="s">
        <v>1134</v>
      </c>
      <c r="L1302">
        <v>4500</v>
      </c>
      <c r="M1302" t="s">
        <v>1135</v>
      </c>
      <c r="N1302" t="s">
        <v>1136</v>
      </c>
      <c r="O1302" t="str">
        <f t="shared" si="40"/>
        <v>dezembro</v>
      </c>
      <c r="P1302">
        <f>VLOOKUP(O1302,Auxiliar!A:B,2,FALSE)</f>
        <v>12</v>
      </c>
      <c r="Q1302">
        <f t="shared" si="41"/>
        <v>2024</v>
      </c>
    </row>
    <row r="1303" spans="1:17" x14ac:dyDescent="0.3">
      <c r="A1303" t="s">
        <v>858</v>
      </c>
      <c r="B1303" t="s">
        <v>25</v>
      </c>
      <c r="C1303" s="3" t="s">
        <v>1952</v>
      </c>
      <c r="D1303" t="str">
        <f>VLOOKUP(C1303,Planilha4!$B$1:$C$147,2,0)</f>
        <v>Lopes Niterói</v>
      </c>
      <c r="E1303" t="s">
        <v>859</v>
      </c>
      <c r="F1303" t="s">
        <v>860</v>
      </c>
      <c r="G1303" t="s">
        <v>12</v>
      </c>
      <c r="H1303" t="s">
        <v>13</v>
      </c>
      <c r="I1303" t="s">
        <v>1067</v>
      </c>
      <c r="J1303" t="s">
        <v>1067</v>
      </c>
      <c r="K1303" t="s">
        <v>1120</v>
      </c>
      <c r="L1303">
        <v>7762.5</v>
      </c>
      <c r="M1303" t="s">
        <v>861</v>
      </c>
      <c r="N1303" t="s">
        <v>862</v>
      </c>
      <c r="O1303" t="str">
        <f t="shared" si="40"/>
        <v>dezembro</v>
      </c>
      <c r="P1303">
        <f>VLOOKUP(O1303,Auxiliar!A:B,2,FALSE)</f>
        <v>12</v>
      </c>
      <c r="Q1303">
        <f t="shared" si="41"/>
        <v>2024</v>
      </c>
    </row>
    <row r="1304" spans="1:17" x14ac:dyDescent="0.3">
      <c r="A1304" t="s">
        <v>1118</v>
      </c>
      <c r="B1304" t="s">
        <v>25</v>
      </c>
      <c r="C1304" s="3" t="s">
        <v>1952</v>
      </c>
      <c r="D1304" t="str">
        <f>VLOOKUP(C1304,Planilha4!$B$1:$C$147,2,0)</f>
        <v>Lopes Niterói</v>
      </c>
      <c r="E1304" t="s">
        <v>1119</v>
      </c>
      <c r="F1304" t="s">
        <v>948</v>
      </c>
      <c r="G1304" t="s">
        <v>12</v>
      </c>
      <c r="H1304" t="s">
        <v>13</v>
      </c>
      <c r="I1304" t="s">
        <v>1067</v>
      </c>
      <c r="J1304" t="s">
        <v>1067</v>
      </c>
      <c r="K1304" t="s">
        <v>1120</v>
      </c>
      <c r="L1304">
        <v>9900</v>
      </c>
      <c r="M1304" t="s">
        <v>1121</v>
      </c>
      <c r="N1304" t="s">
        <v>1122</v>
      </c>
      <c r="O1304" t="str">
        <f t="shared" si="40"/>
        <v>dezembro</v>
      </c>
      <c r="P1304">
        <f>VLOOKUP(O1304,Auxiliar!A:B,2,FALSE)</f>
        <v>12</v>
      </c>
      <c r="Q1304">
        <f t="shared" si="41"/>
        <v>2024</v>
      </c>
    </row>
    <row r="1305" spans="1:17" x14ac:dyDescent="0.3">
      <c r="A1305" t="s">
        <v>1137</v>
      </c>
      <c r="B1305" t="s">
        <v>25</v>
      </c>
      <c r="C1305" s="3" t="s">
        <v>1952</v>
      </c>
      <c r="D1305" t="str">
        <f>VLOOKUP(C1305,Planilha4!$B$1:$C$147,2,0)</f>
        <v>Lopes Niterói</v>
      </c>
      <c r="E1305" t="s">
        <v>687</v>
      </c>
      <c r="F1305" t="s">
        <v>1138</v>
      </c>
      <c r="G1305" t="s">
        <v>12</v>
      </c>
      <c r="H1305" t="s">
        <v>13</v>
      </c>
      <c r="I1305" t="s">
        <v>1139</v>
      </c>
      <c r="J1305" t="s">
        <v>1140</v>
      </c>
      <c r="K1305" t="s">
        <v>1141</v>
      </c>
      <c r="L1305">
        <v>9890</v>
      </c>
      <c r="M1305" t="s">
        <v>1142</v>
      </c>
      <c r="N1305" t="s">
        <v>1143</v>
      </c>
      <c r="O1305" t="str">
        <f t="shared" si="40"/>
        <v>dezembro</v>
      </c>
      <c r="P1305">
        <f>VLOOKUP(O1305,Auxiliar!A:B,2,FALSE)</f>
        <v>12</v>
      </c>
      <c r="Q1305">
        <f t="shared" si="41"/>
        <v>2024</v>
      </c>
    </row>
    <row r="1306" spans="1:17" x14ac:dyDescent="0.3">
      <c r="A1306" t="s">
        <v>1144</v>
      </c>
      <c r="B1306" t="s">
        <v>25</v>
      </c>
      <c r="C1306" s="3" t="s">
        <v>1952</v>
      </c>
      <c r="D1306" t="str">
        <f>VLOOKUP(C1306,Planilha4!$B$1:$C$147,2,0)</f>
        <v>Lopes Niterói</v>
      </c>
      <c r="E1306" t="s">
        <v>1145</v>
      </c>
      <c r="F1306" t="s">
        <v>718</v>
      </c>
      <c r="G1306" t="s">
        <v>12</v>
      </c>
      <c r="H1306" t="s">
        <v>13</v>
      </c>
      <c r="I1306" t="s">
        <v>1139</v>
      </c>
      <c r="J1306" t="s">
        <v>1120</v>
      </c>
      <c r="K1306" t="s">
        <v>1139</v>
      </c>
      <c r="L1306">
        <v>9450</v>
      </c>
      <c r="M1306" t="s">
        <v>1146</v>
      </c>
      <c r="N1306" t="s">
        <v>1147</v>
      </c>
      <c r="O1306" t="str">
        <f t="shared" si="40"/>
        <v>dezembro</v>
      </c>
      <c r="P1306">
        <f>VLOOKUP(O1306,Auxiliar!A:B,2,FALSE)</f>
        <v>12</v>
      </c>
      <c r="Q1306">
        <f t="shared" si="41"/>
        <v>2024</v>
      </c>
    </row>
    <row r="1307" spans="1:17" x14ac:dyDescent="0.3">
      <c r="A1307" t="s">
        <v>1148</v>
      </c>
      <c r="B1307" t="s">
        <v>25</v>
      </c>
      <c r="C1307" s="3" t="s">
        <v>1952</v>
      </c>
      <c r="D1307" t="str">
        <f>VLOOKUP(C1307,Planilha4!$B$1:$C$147,2,0)</f>
        <v>Lopes Niterói</v>
      </c>
      <c r="E1307" t="s">
        <v>1149</v>
      </c>
      <c r="F1307" t="s">
        <v>358</v>
      </c>
      <c r="G1307" t="s">
        <v>12</v>
      </c>
      <c r="H1307" t="s">
        <v>13</v>
      </c>
      <c r="I1307" t="s">
        <v>1139</v>
      </c>
      <c r="J1307" t="s">
        <v>1120</v>
      </c>
      <c r="K1307" t="s">
        <v>1134</v>
      </c>
      <c r="L1307">
        <v>9620</v>
      </c>
      <c r="M1307" t="s">
        <v>1150</v>
      </c>
      <c r="N1307" t="s">
        <v>1151</v>
      </c>
      <c r="O1307" t="str">
        <f t="shared" si="40"/>
        <v>dezembro</v>
      </c>
      <c r="P1307">
        <f>VLOOKUP(O1307,Auxiliar!A:B,2,FALSE)</f>
        <v>12</v>
      </c>
      <c r="Q1307">
        <f t="shared" si="41"/>
        <v>2024</v>
      </c>
    </row>
    <row r="1308" spans="1:17" x14ac:dyDescent="0.3">
      <c r="A1308" t="s">
        <v>1132</v>
      </c>
      <c r="B1308" t="s">
        <v>25</v>
      </c>
      <c r="C1308" s="3" t="s">
        <v>1952</v>
      </c>
      <c r="D1308" t="str">
        <f>VLOOKUP(C1308,Planilha4!$B$1:$C$147,2,0)</f>
        <v>Lopes Niterói</v>
      </c>
      <c r="E1308" t="s">
        <v>432</v>
      </c>
      <c r="F1308" t="s">
        <v>1133</v>
      </c>
      <c r="G1308" t="s">
        <v>85</v>
      </c>
      <c r="H1308" t="s">
        <v>13</v>
      </c>
      <c r="I1308" t="s">
        <v>1152</v>
      </c>
      <c r="J1308" t="s">
        <v>1152</v>
      </c>
      <c r="K1308" t="s">
        <v>1140</v>
      </c>
      <c r="L1308">
        <v>2250</v>
      </c>
      <c r="M1308" t="s">
        <v>1135</v>
      </c>
      <c r="N1308" t="s">
        <v>1136</v>
      </c>
      <c r="O1308" t="str">
        <f t="shared" si="40"/>
        <v>dezembro</v>
      </c>
      <c r="P1308">
        <f>VLOOKUP(O1308,Auxiliar!A:B,2,FALSE)</f>
        <v>12</v>
      </c>
      <c r="Q1308">
        <f t="shared" si="41"/>
        <v>2024</v>
      </c>
    </row>
    <row r="1309" spans="1:17" x14ac:dyDescent="0.3">
      <c r="A1309" t="s">
        <v>505</v>
      </c>
      <c r="B1309" t="s">
        <v>25</v>
      </c>
      <c r="C1309" s="3" t="s">
        <v>1952</v>
      </c>
      <c r="D1309" t="str">
        <f>VLOOKUP(C1309,Planilha4!$B$1:$C$147,2,0)</f>
        <v>Lopes Niterói</v>
      </c>
      <c r="E1309" t="s">
        <v>507</v>
      </c>
      <c r="F1309" t="s">
        <v>508</v>
      </c>
      <c r="G1309" t="s">
        <v>12</v>
      </c>
      <c r="H1309" t="s">
        <v>13</v>
      </c>
      <c r="I1309" t="s">
        <v>1140</v>
      </c>
      <c r="J1309" t="s">
        <v>1152</v>
      </c>
      <c r="K1309" t="s">
        <v>1140</v>
      </c>
      <c r="L1309">
        <v>3795</v>
      </c>
      <c r="M1309" t="s">
        <v>509</v>
      </c>
      <c r="N1309" t="s">
        <v>510</v>
      </c>
      <c r="O1309" t="str">
        <f t="shared" si="40"/>
        <v>dezembro</v>
      </c>
      <c r="P1309">
        <f>VLOOKUP(O1309,Auxiliar!A:B,2,FALSE)</f>
        <v>12</v>
      </c>
      <c r="Q1309">
        <f t="shared" si="41"/>
        <v>2024</v>
      </c>
    </row>
    <row r="1310" spans="1:17" x14ac:dyDescent="0.3">
      <c r="A1310" t="s">
        <v>1165</v>
      </c>
      <c r="B1310" t="s">
        <v>25</v>
      </c>
      <c r="C1310" s="3" t="s">
        <v>1952</v>
      </c>
      <c r="D1310" t="str">
        <f>VLOOKUP(C1310,Planilha4!$B$1:$C$147,2,0)</f>
        <v>Lopes Niterói</v>
      </c>
      <c r="E1310" t="s">
        <v>1166</v>
      </c>
      <c r="F1310" t="s">
        <v>718</v>
      </c>
      <c r="G1310" t="s">
        <v>12</v>
      </c>
      <c r="H1310" t="s">
        <v>13</v>
      </c>
      <c r="I1310" t="s">
        <v>1140</v>
      </c>
      <c r="J1310" t="s">
        <v>1140</v>
      </c>
      <c r="K1310" t="s">
        <v>1141</v>
      </c>
      <c r="L1310">
        <v>10471.5</v>
      </c>
      <c r="M1310" t="s">
        <v>1167</v>
      </c>
      <c r="N1310" t="s">
        <v>1168</v>
      </c>
      <c r="O1310" t="str">
        <f t="shared" si="40"/>
        <v>dezembro</v>
      </c>
      <c r="P1310">
        <f>VLOOKUP(O1310,Auxiliar!A:B,2,FALSE)</f>
        <v>12</v>
      </c>
      <c r="Q1310">
        <f t="shared" si="41"/>
        <v>2024</v>
      </c>
    </row>
    <row r="1311" spans="1:17" x14ac:dyDescent="0.3">
      <c r="A1311" t="s">
        <v>1170</v>
      </c>
      <c r="B1311" t="s">
        <v>25</v>
      </c>
      <c r="C1311" s="3" t="s">
        <v>1952</v>
      </c>
      <c r="D1311" t="str">
        <f>VLOOKUP(C1311,Planilha4!$B$1:$C$147,2,0)</f>
        <v>Lopes Niterói</v>
      </c>
      <c r="E1311" t="s">
        <v>1171</v>
      </c>
      <c r="F1311" t="s">
        <v>122</v>
      </c>
      <c r="G1311" t="s">
        <v>1172</v>
      </c>
      <c r="H1311" t="s">
        <v>13</v>
      </c>
      <c r="I1311" t="s">
        <v>1173</v>
      </c>
      <c r="J1311" t="s">
        <v>1140</v>
      </c>
      <c r="K1311" t="s">
        <v>1141</v>
      </c>
      <c r="L1311">
        <v>7040</v>
      </c>
      <c r="M1311" t="s">
        <v>1174</v>
      </c>
      <c r="N1311" t="s">
        <v>1175</v>
      </c>
      <c r="O1311" t="str">
        <f t="shared" si="40"/>
        <v>dezembro</v>
      </c>
      <c r="P1311">
        <f>VLOOKUP(O1311,Auxiliar!A:B,2,FALSE)</f>
        <v>12</v>
      </c>
      <c r="Q1311">
        <f t="shared" si="41"/>
        <v>2024</v>
      </c>
    </row>
    <row r="1312" spans="1:17" x14ac:dyDescent="0.3">
      <c r="A1312" t="s">
        <v>1176</v>
      </c>
      <c r="B1312" t="s">
        <v>25</v>
      </c>
      <c r="C1312" s="3" t="s">
        <v>1952</v>
      </c>
      <c r="D1312" t="str">
        <f>VLOOKUP(C1312,Planilha4!$B$1:$C$147,2,0)</f>
        <v>Lopes Niterói</v>
      </c>
      <c r="E1312" t="s">
        <v>1177</v>
      </c>
      <c r="F1312" t="s">
        <v>1178</v>
      </c>
      <c r="G1312" t="s">
        <v>12</v>
      </c>
      <c r="H1312" t="s">
        <v>13</v>
      </c>
      <c r="I1312" t="s">
        <v>1141</v>
      </c>
      <c r="J1312" t="s">
        <v>1140</v>
      </c>
      <c r="K1312" t="s">
        <v>1141</v>
      </c>
      <c r="L1312">
        <v>10395</v>
      </c>
      <c r="M1312" t="s">
        <v>1121</v>
      </c>
      <c r="N1312" t="s">
        <v>1179</v>
      </c>
      <c r="O1312" t="str">
        <f t="shared" si="40"/>
        <v>dezembro</v>
      </c>
      <c r="P1312">
        <f>VLOOKUP(O1312,Auxiliar!A:B,2,FALSE)</f>
        <v>12</v>
      </c>
      <c r="Q1312">
        <f t="shared" si="41"/>
        <v>2024</v>
      </c>
    </row>
    <row r="1313" spans="1:17" x14ac:dyDescent="0.3">
      <c r="A1313" t="s">
        <v>1183</v>
      </c>
      <c r="B1313" t="s">
        <v>25</v>
      </c>
      <c r="C1313" s="3" t="s">
        <v>1952</v>
      </c>
      <c r="D1313" t="str">
        <f>VLOOKUP(C1313,Planilha4!$B$1:$C$147,2,0)</f>
        <v>Lopes Niterói</v>
      </c>
      <c r="E1313" t="s">
        <v>1184</v>
      </c>
      <c r="F1313" t="s">
        <v>104</v>
      </c>
      <c r="G1313" t="s">
        <v>12</v>
      </c>
      <c r="H1313" t="s">
        <v>13</v>
      </c>
      <c r="I1313" t="s">
        <v>1185</v>
      </c>
      <c r="J1313" t="s">
        <v>1141</v>
      </c>
      <c r="K1313" t="s">
        <v>1185</v>
      </c>
      <c r="L1313">
        <v>3450</v>
      </c>
      <c r="M1313" t="s">
        <v>1186</v>
      </c>
      <c r="N1313" t="s">
        <v>1187</v>
      </c>
      <c r="O1313" t="str">
        <f t="shared" si="40"/>
        <v>dezembro</v>
      </c>
      <c r="P1313">
        <f>VLOOKUP(O1313,Auxiliar!A:B,2,FALSE)</f>
        <v>12</v>
      </c>
      <c r="Q1313">
        <f t="shared" si="41"/>
        <v>2024</v>
      </c>
    </row>
    <row r="1314" spans="1:17" x14ac:dyDescent="0.3">
      <c r="A1314" t="s">
        <v>1191</v>
      </c>
      <c r="B1314" t="s">
        <v>25</v>
      </c>
      <c r="C1314" s="3" t="s">
        <v>1952</v>
      </c>
      <c r="D1314" t="str">
        <f>VLOOKUP(C1314,Planilha4!$B$1:$C$147,2,0)</f>
        <v>Lopes Niterói</v>
      </c>
      <c r="E1314" t="s">
        <v>1171</v>
      </c>
      <c r="G1314" t="s">
        <v>1172</v>
      </c>
      <c r="H1314" t="s">
        <v>13</v>
      </c>
      <c r="I1314" t="s">
        <v>1192</v>
      </c>
      <c r="J1314" t="s">
        <v>1193</v>
      </c>
      <c r="K1314" t="s">
        <v>1194</v>
      </c>
      <c r="L1314">
        <v>21825</v>
      </c>
      <c r="M1314" t="s">
        <v>1195</v>
      </c>
      <c r="N1314" t="s">
        <v>1196</v>
      </c>
      <c r="O1314" t="str">
        <f t="shared" si="40"/>
        <v>dezembro</v>
      </c>
      <c r="P1314">
        <f>VLOOKUP(O1314,Auxiliar!A:B,2,FALSE)</f>
        <v>12</v>
      </c>
      <c r="Q1314">
        <f t="shared" si="41"/>
        <v>2024</v>
      </c>
    </row>
    <row r="1315" spans="1:17" x14ac:dyDescent="0.3">
      <c r="A1315" s="1"/>
      <c r="B1315" s="1"/>
      <c r="C1315" s="3"/>
      <c r="E1315" s="1"/>
      <c r="G1315" s="1"/>
      <c r="H1315" s="1"/>
      <c r="I1315" s="1"/>
      <c r="L1315" s="1"/>
      <c r="M1315" s="1"/>
      <c r="N1315" s="1"/>
    </row>
    <row r="1316" spans="1:17" x14ac:dyDescent="0.3">
      <c r="A1316" t="s">
        <v>1206</v>
      </c>
      <c r="B1316" t="s">
        <v>25</v>
      </c>
      <c r="C1316" s="3" t="s">
        <v>1952</v>
      </c>
      <c r="D1316" t="str">
        <f>VLOOKUP(C1316,Planilha4!$B$1:$C$147,2,0)</f>
        <v>Lopes Niterói</v>
      </c>
      <c r="E1316" t="s">
        <v>1207</v>
      </c>
      <c r="F1316" t="s">
        <v>1208</v>
      </c>
      <c r="G1316" t="s">
        <v>12</v>
      </c>
      <c r="H1316" t="s">
        <v>13</v>
      </c>
      <c r="I1316" t="s">
        <v>1204</v>
      </c>
      <c r="J1316" t="s">
        <v>1205</v>
      </c>
      <c r="K1316" t="s">
        <v>1204</v>
      </c>
      <c r="L1316">
        <v>3847.5</v>
      </c>
      <c r="M1316" t="s">
        <v>1209</v>
      </c>
      <c r="N1316" t="s">
        <v>1210</v>
      </c>
      <c r="O1316" t="str">
        <f t="shared" si="40"/>
        <v>janeiro</v>
      </c>
      <c r="P1316">
        <f>VLOOKUP(O1316,Auxiliar!A:B,2,FALSE)</f>
        <v>1</v>
      </c>
      <c r="Q1316">
        <f t="shared" si="41"/>
        <v>2025</v>
      </c>
    </row>
    <row r="1317" spans="1:17" x14ac:dyDescent="0.3">
      <c r="A1317" t="s">
        <v>1206</v>
      </c>
      <c r="B1317" t="s">
        <v>25</v>
      </c>
      <c r="C1317" s="3" t="s">
        <v>1952</v>
      </c>
      <c r="D1317" t="str">
        <f>VLOOKUP(C1317,Planilha4!$B$1:$C$147,2,0)</f>
        <v>Lopes Niterói</v>
      </c>
      <c r="E1317" t="s">
        <v>1207</v>
      </c>
      <c r="F1317" t="s">
        <v>1208</v>
      </c>
      <c r="G1317" t="s">
        <v>12</v>
      </c>
      <c r="H1317" t="s">
        <v>13</v>
      </c>
      <c r="I1317" t="s">
        <v>1204</v>
      </c>
      <c r="J1317" t="s">
        <v>1205</v>
      </c>
      <c r="K1317" t="s">
        <v>1204</v>
      </c>
      <c r="L1317">
        <v>3847.5</v>
      </c>
      <c r="M1317" t="s">
        <v>1211</v>
      </c>
      <c r="N1317" t="s">
        <v>1212</v>
      </c>
      <c r="O1317" t="str">
        <f t="shared" si="40"/>
        <v>janeiro</v>
      </c>
      <c r="P1317">
        <f>VLOOKUP(O1317,Auxiliar!A:B,2,FALSE)</f>
        <v>1</v>
      </c>
      <c r="Q1317">
        <f t="shared" si="41"/>
        <v>2025</v>
      </c>
    </row>
    <row r="1318" spans="1:17" x14ac:dyDescent="0.3">
      <c r="A1318" t="s">
        <v>1213</v>
      </c>
      <c r="B1318" t="s">
        <v>25</v>
      </c>
      <c r="C1318" s="3" t="s">
        <v>1952</v>
      </c>
      <c r="D1318" t="str">
        <f>VLOOKUP(C1318,Planilha4!$B$1:$C$147,2,0)</f>
        <v>Lopes Niterói</v>
      </c>
      <c r="E1318" t="s">
        <v>1214</v>
      </c>
      <c r="F1318" t="s">
        <v>943</v>
      </c>
      <c r="G1318" t="s">
        <v>12</v>
      </c>
      <c r="H1318" t="s">
        <v>13</v>
      </c>
      <c r="I1318" t="s">
        <v>1205</v>
      </c>
      <c r="J1318" t="s">
        <v>1205</v>
      </c>
      <c r="K1318" t="s">
        <v>1204</v>
      </c>
      <c r="L1318">
        <v>15750</v>
      </c>
      <c r="M1318" t="s">
        <v>1215</v>
      </c>
      <c r="N1318" t="s">
        <v>1216</v>
      </c>
      <c r="O1318" t="str">
        <f t="shared" si="40"/>
        <v>janeiro</v>
      </c>
      <c r="P1318">
        <f>VLOOKUP(O1318,Auxiliar!A:B,2,FALSE)</f>
        <v>1</v>
      </c>
      <c r="Q1318">
        <f t="shared" si="41"/>
        <v>2025</v>
      </c>
    </row>
    <row r="1319" spans="1:17" x14ac:dyDescent="0.3">
      <c r="A1319" t="s">
        <v>1206</v>
      </c>
      <c r="B1319" t="s">
        <v>25</v>
      </c>
      <c r="C1319" s="3" t="s">
        <v>1952</v>
      </c>
      <c r="D1319" t="str">
        <f>VLOOKUP(C1319,Planilha4!$B$1:$C$147,2,0)</f>
        <v>Lopes Niterói</v>
      </c>
      <c r="E1319" t="s">
        <v>1207</v>
      </c>
      <c r="F1319" t="s">
        <v>1208</v>
      </c>
      <c r="G1319" t="s">
        <v>12</v>
      </c>
      <c r="H1319" t="s">
        <v>13</v>
      </c>
      <c r="I1319" t="s">
        <v>1204</v>
      </c>
      <c r="J1319" t="s">
        <v>1205</v>
      </c>
      <c r="K1319" t="s">
        <v>1204</v>
      </c>
      <c r="L1319">
        <v>3847.5</v>
      </c>
      <c r="M1319" t="s">
        <v>1217</v>
      </c>
      <c r="N1319" t="s">
        <v>1218</v>
      </c>
      <c r="O1319" t="str">
        <f t="shared" si="40"/>
        <v>janeiro</v>
      </c>
      <c r="P1319">
        <f>VLOOKUP(O1319,Auxiliar!A:B,2,FALSE)</f>
        <v>1</v>
      </c>
      <c r="Q1319">
        <f t="shared" si="41"/>
        <v>2025</v>
      </c>
    </row>
    <row r="1320" spans="1:17" x14ac:dyDescent="0.3">
      <c r="A1320" t="s">
        <v>1206</v>
      </c>
      <c r="B1320" t="s">
        <v>25</v>
      </c>
      <c r="C1320" s="3" t="s">
        <v>1952</v>
      </c>
      <c r="D1320" t="str">
        <f>VLOOKUP(C1320,Planilha4!$B$1:$C$147,2,0)</f>
        <v>Lopes Niterói</v>
      </c>
      <c r="E1320" t="s">
        <v>1207</v>
      </c>
      <c r="F1320" t="s">
        <v>1208</v>
      </c>
      <c r="G1320" t="s">
        <v>12</v>
      </c>
      <c r="H1320" t="s">
        <v>13</v>
      </c>
      <c r="I1320" t="s">
        <v>1204</v>
      </c>
      <c r="J1320" t="s">
        <v>1205</v>
      </c>
      <c r="K1320" t="s">
        <v>1204</v>
      </c>
      <c r="L1320">
        <v>3847.5</v>
      </c>
      <c r="M1320" t="s">
        <v>1221</v>
      </c>
      <c r="N1320" t="s">
        <v>1222</v>
      </c>
      <c r="O1320" t="str">
        <f t="shared" si="40"/>
        <v>janeiro</v>
      </c>
      <c r="P1320">
        <f>VLOOKUP(O1320,Auxiliar!A:B,2,FALSE)</f>
        <v>1</v>
      </c>
      <c r="Q1320">
        <f t="shared" si="41"/>
        <v>2025</v>
      </c>
    </row>
    <row r="1321" spans="1:17" x14ac:dyDescent="0.3">
      <c r="A1321" t="s">
        <v>1223</v>
      </c>
      <c r="B1321" t="s">
        <v>25</v>
      </c>
      <c r="C1321" s="3" t="s">
        <v>1952</v>
      </c>
      <c r="D1321" t="str">
        <f>VLOOKUP(C1321,Planilha4!$B$1:$C$147,2,0)</f>
        <v>Lopes Niterói</v>
      </c>
      <c r="E1321" t="s">
        <v>1224</v>
      </c>
      <c r="F1321" t="s">
        <v>1225</v>
      </c>
      <c r="G1321" t="s">
        <v>12</v>
      </c>
      <c r="H1321" t="s">
        <v>13</v>
      </c>
      <c r="I1321" t="s">
        <v>1226</v>
      </c>
      <c r="J1321" t="s">
        <v>1227</v>
      </c>
      <c r="K1321" t="s">
        <v>1226</v>
      </c>
      <c r="L1321">
        <v>10237.5</v>
      </c>
      <c r="M1321" t="s">
        <v>1228</v>
      </c>
      <c r="N1321" t="s">
        <v>1229</v>
      </c>
      <c r="O1321" t="str">
        <f t="shared" si="40"/>
        <v>janeiro</v>
      </c>
      <c r="P1321">
        <f>VLOOKUP(O1321,Auxiliar!A:B,2,FALSE)</f>
        <v>1</v>
      </c>
      <c r="Q1321">
        <f t="shared" si="41"/>
        <v>2025</v>
      </c>
    </row>
    <row r="1322" spans="1:17" x14ac:dyDescent="0.3">
      <c r="A1322" t="s">
        <v>1238</v>
      </c>
      <c r="B1322" t="s">
        <v>25</v>
      </c>
      <c r="C1322" s="3" t="s">
        <v>1952</v>
      </c>
      <c r="D1322" t="str">
        <f>VLOOKUP(C1322,Planilha4!$B$1:$C$147,2,0)</f>
        <v>Lopes Niterói</v>
      </c>
      <c r="E1322" t="s">
        <v>1239</v>
      </c>
      <c r="F1322" t="s">
        <v>843</v>
      </c>
      <c r="G1322" t="s">
        <v>12</v>
      </c>
      <c r="H1322" t="s">
        <v>13</v>
      </c>
      <c r="I1322" t="s">
        <v>1226</v>
      </c>
      <c r="J1322" t="s">
        <v>1232</v>
      </c>
      <c r="K1322" t="s">
        <v>1227</v>
      </c>
      <c r="L1322">
        <v>16650</v>
      </c>
      <c r="M1322" t="s">
        <v>1240</v>
      </c>
      <c r="N1322" t="s">
        <v>1241</v>
      </c>
      <c r="O1322" t="str">
        <f t="shared" si="40"/>
        <v>janeiro</v>
      </c>
      <c r="P1322">
        <f>VLOOKUP(O1322,Auxiliar!A:B,2,FALSE)</f>
        <v>1</v>
      </c>
      <c r="Q1322">
        <f t="shared" si="41"/>
        <v>2025</v>
      </c>
    </row>
    <row r="1323" spans="1:17" x14ac:dyDescent="0.3">
      <c r="A1323" t="s">
        <v>1235</v>
      </c>
      <c r="B1323" t="s">
        <v>25</v>
      </c>
      <c r="C1323" s="3" t="s">
        <v>1952</v>
      </c>
      <c r="D1323" t="str">
        <f>VLOOKUP(C1323,Planilha4!$B$1:$C$147,2,0)</f>
        <v>Lopes Niterói</v>
      </c>
      <c r="E1323" t="s">
        <v>1171</v>
      </c>
      <c r="G1323" t="s">
        <v>1172</v>
      </c>
      <c r="H1323" t="s">
        <v>13</v>
      </c>
      <c r="I1323" t="s">
        <v>1232</v>
      </c>
      <c r="J1323" t="s">
        <v>1232</v>
      </c>
      <c r="K1323" t="s">
        <v>1227</v>
      </c>
      <c r="L1323">
        <v>18000</v>
      </c>
      <c r="M1323" t="s">
        <v>1236</v>
      </c>
      <c r="N1323" t="s">
        <v>1237</v>
      </c>
      <c r="O1323" t="str">
        <f t="shared" si="40"/>
        <v>janeiro</v>
      </c>
      <c r="P1323">
        <f>VLOOKUP(O1323,Auxiliar!A:B,2,FALSE)</f>
        <v>1</v>
      </c>
      <c r="Q1323">
        <f t="shared" si="41"/>
        <v>2025</v>
      </c>
    </row>
    <row r="1324" spans="1:17" x14ac:dyDescent="0.3">
      <c r="A1324" t="s">
        <v>1245</v>
      </c>
      <c r="B1324" t="s">
        <v>25</v>
      </c>
      <c r="C1324" s="3" t="s">
        <v>1952</v>
      </c>
      <c r="D1324" t="str">
        <f>VLOOKUP(C1324,Planilha4!$B$1:$C$147,2,0)</f>
        <v>Lopes Niterói</v>
      </c>
      <c r="E1324" t="s">
        <v>1246</v>
      </c>
      <c r="F1324" t="s">
        <v>1247</v>
      </c>
      <c r="G1324" t="s">
        <v>12</v>
      </c>
      <c r="H1324" t="s">
        <v>13</v>
      </c>
      <c r="I1324" t="s">
        <v>1226</v>
      </c>
      <c r="J1324" t="s">
        <v>1227</v>
      </c>
      <c r="K1324" t="s">
        <v>1226</v>
      </c>
      <c r="L1324">
        <v>20250</v>
      </c>
      <c r="M1324" t="s">
        <v>1248</v>
      </c>
      <c r="N1324" t="s">
        <v>1249</v>
      </c>
      <c r="O1324" t="str">
        <f t="shared" si="40"/>
        <v>janeiro</v>
      </c>
      <c r="P1324">
        <f>VLOOKUP(O1324,Auxiliar!A:B,2,FALSE)</f>
        <v>1</v>
      </c>
      <c r="Q1324">
        <f t="shared" si="41"/>
        <v>2025</v>
      </c>
    </row>
    <row r="1325" spans="1:17" x14ac:dyDescent="0.3">
      <c r="A1325" t="s">
        <v>1250</v>
      </c>
      <c r="B1325" t="s">
        <v>25</v>
      </c>
      <c r="C1325" s="3" t="s">
        <v>1952</v>
      </c>
      <c r="D1325" t="str">
        <f>VLOOKUP(C1325,Planilha4!$B$1:$C$147,2,0)</f>
        <v>Lopes Niterói</v>
      </c>
      <c r="E1325" t="s">
        <v>1251</v>
      </c>
      <c r="F1325" t="s">
        <v>1252</v>
      </c>
      <c r="G1325" t="s">
        <v>12</v>
      </c>
      <c r="H1325" t="s">
        <v>13</v>
      </c>
      <c r="I1325" t="s">
        <v>1253</v>
      </c>
      <c r="J1325" t="s">
        <v>1226</v>
      </c>
      <c r="K1325" t="s">
        <v>1254</v>
      </c>
      <c r="L1325">
        <v>11250</v>
      </c>
      <c r="M1325" t="s">
        <v>1255</v>
      </c>
      <c r="N1325" t="s">
        <v>1256</v>
      </c>
      <c r="O1325" t="str">
        <f t="shared" si="40"/>
        <v>janeiro</v>
      </c>
      <c r="P1325">
        <f>VLOOKUP(O1325,Auxiliar!A:B,2,FALSE)</f>
        <v>1</v>
      </c>
      <c r="Q1325">
        <f t="shared" si="41"/>
        <v>2025</v>
      </c>
    </row>
    <row r="1326" spans="1:17" x14ac:dyDescent="0.3">
      <c r="A1326" t="s">
        <v>1268</v>
      </c>
      <c r="B1326" t="s">
        <v>25</v>
      </c>
      <c r="C1326" s="3" t="s">
        <v>1952</v>
      </c>
      <c r="D1326" t="str">
        <f>VLOOKUP(C1326,Planilha4!$B$1:$C$147,2,0)</f>
        <v>Lopes Niterói</v>
      </c>
      <c r="E1326" t="s">
        <v>1269</v>
      </c>
      <c r="F1326" t="s">
        <v>1033</v>
      </c>
      <c r="G1326" t="s">
        <v>12</v>
      </c>
      <c r="H1326" t="s">
        <v>13</v>
      </c>
      <c r="I1326" t="s">
        <v>1259</v>
      </c>
      <c r="J1326" t="s">
        <v>1266</v>
      </c>
      <c r="K1326" t="s">
        <v>1260</v>
      </c>
      <c r="L1326">
        <v>6750</v>
      </c>
      <c r="M1326" t="s">
        <v>1270</v>
      </c>
      <c r="N1326" t="s">
        <v>1271</v>
      </c>
      <c r="O1326" t="str">
        <f t="shared" si="40"/>
        <v>janeiro</v>
      </c>
      <c r="P1326">
        <f>VLOOKUP(O1326,Auxiliar!A:B,2,FALSE)</f>
        <v>1</v>
      </c>
      <c r="Q1326">
        <f t="shared" si="41"/>
        <v>2025</v>
      </c>
    </row>
    <row r="1327" spans="1:17" x14ac:dyDescent="0.3">
      <c r="A1327" t="s">
        <v>1272</v>
      </c>
      <c r="B1327" t="s">
        <v>25</v>
      </c>
      <c r="C1327" s="3" t="s">
        <v>1952</v>
      </c>
      <c r="D1327" t="str">
        <f>VLOOKUP(C1327,Planilha4!$B$1:$C$147,2,0)</f>
        <v>Lopes Niterói</v>
      </c>
      <c r="E1327" t="s">
        <v>1273</v>
      </c>
      <c r="F1327" t="s">
        <v>1274</v>
      </c>
      <c r="G1327" t="s">
        <v>12</v>
      </c>
      <c r="H1327" t="s">
        <v>13</v>
      </c>
      <c r="I1327" t="s">
        <v>1259</v>
      </c>
      <c r="J1327" t="s">
        <v>1259</v>
      </c>
      <c r="K1327" t="s">
        <v>1261</v>
      </c>
      <c r="L1327">
        <v>3820.92</v>
      </c>
      <c r="M1327" t="s">
        <v>1277</v>
      </c>
      <c r="N1327" t="s">
        <v>1278</v>
      </c>
      <c r="O1327" t="str">
        <f t="shared" si="40"/>
        <v>janeiro</v>
      </c>
      <c r="P1327">
        <f>VLOOKUP(O1327,Auxiliar!A:B,2,FALSE)</f>
        <v>1</v>
      </c>
      <c r="Q1327">
        <f t="shared" si="41"/>
        <v>2025</v>
      </c>
    </row>
    <row r="1328" spans="1:17" x14ac:dyDescent="0.3">
      <c r="A1328" t="s">
        <v>1272</v>
      </c>
      <c r="B1328" t="s">
        <v>25</v>
      </c>
      <c r="C1328" s="3" t="s">
        <v>1952</v>
      </c>
      <c r="D1328" t="str">
        <f>VLOOKUP(C1328,Planilha4!$B$1:$C$147,2,0)</f>
        <v>Lopes Niterói</v>
      </c>
      <c r="E1328" t="s">
        <v>1273</v>
      </c>
      <c r="F1328" t="s">
        <v>1274</v>
      </c>
      <c r="G1328" t="s">
        <v>12</v>
      </c>
      <c r="H1328" t="s">
        <v>13</v>
      </c>
      <c r="I1328" t="s">
        <v>1259</v>
      </c>
      <c r="J1328" t="s">
        <v>1259</v>
      </c>
      <c r="K1328" t="s">
        <v>1261</v>
      </c>
      <c r="L1328">
        <v>3825</v>
      </c>
      <c r="M1328" t="s">
        <v>1279</v>
      </c>
      <c r="N1328" t="s">
        <v>1280</v>
      </c>
      <c r="O1328" t="str">
        <f t="shared" si="40"/>
        <v>janeiro</v>
      </c>
      <c r="P1328">
        <f>VLOOKUP(O1328,Auxiliar!A:B,2,FALSE)</f>
        <v>1</v>
      </c>
      <c r="Q1328">
        <f t="shared" si="41"/>
        <v>2025</v>
      </c>
    </row>
    <row r="1329" spans="1:17" x14ac:dyDescent="0.3">
      <c r="A1329" t="s">
        <v>1272</v>
      </c>
      <c r="B1329" t="s">
        <v>25</v>
      </c>
      <c r="C1329" s="3" t="s">
        <v>1952</v>
      </c>
      <c r="D1329" t="str">
        <f>VLOOKUP(C1329,Planilha4!$B$1:$C$147,2,0)</f>
        <v>Lopes Niterói</v>
      </c>
      <c r="E1329" t="s">
        <v>1273</v>
      </c>
      <c r="F1329" t="s">
        <v>1274</v>
      </c>
      <c r="G1329" t="s">
        <v>12</v>
      </c>
      <c r="H1329" t="s">
        <v>13</v>
      </c>
      <c r="I1329" t="s">
        <v>1259</v>
      </c>
      <c r="J1329" t="s">
        <v>1259</v>
      </c>
      <c r="K1329" t="s">
        <v>1261</v>
      </c>
      <c r="L1329">
        <v>2552.04</v>
      </c>
      <c r="M1329" t="s">
        <v>1281</v>
      </c>
      <c r="N1329" t="s">
        <v>1282</v>
      </c>
      <c r="O1329" t="str">
        <f t="shared" si="40"/>
        <v>janeiro</v>
      </c>
      <c r="P1329">
        <f>VLOOKUP(O1329,Auxiliar!A:B,2,FALSE)</f>
        <v>1</v>
      </c>
      <c r="Q1329">
        <f t="shared" si="41"/>
        <v>2025</v>
      </c>
    </row>
    <row r="1330" spans="1:17" x14ac:dyDescent="0.3">
      <c r="A1330" t="s">
        <v>1272</v>
      </c>
      <c r="B1330" t="s">
        <v>25</v>
      </c>
      <c r="C1330" s="3" t="s">
        <v>1952</v>
      </c>
      <c r="D1330" t="str">
        <f>VLOOKUP(C1330,Planilha4!$B$1:$C$147,2,0)</f>
        <v>Lopes Niterói</v>
      </c>
      <c r="E1330" t="s">
        <v>1273</v>
      </c>
      <c r="F1330" t="s">
        <v>1274</v>
      </c>
      <c r="G1330" t="s">
        <v>12</v>
      </c>
      <c r="H1330" t="s">
        <v>13</v>
      </c>
      <c r="I1330" t="s">
        <v>1259</v>
      </c>
      <c r="J1330" t="s">
        <v>1259</v>
      </c>
      <c r="K1330" t="s">
        <v>1261</v>
      </c>
      <c r="L1330">
        <v>2552.04</v>
      </c>
      <c r="M1330" t="s">
        <v>1283</v>
      </c>
      <c r="N1330" t="s">
        <v>1284</v>
      </c>
      <c r="O1330" t="str">
        <f t="shared" si="40"/>
        <v>janeiro</v>
      </c>
      <c r="P1330">
        <f>VLOOKUP(O1330,Auxiliar!A:B,2,FALSE)</f>
        <v>1</v>
      </c>
      <c r="Q1330">
        <f t="shared" si="41"/>
        <v>2025</v>
      </c>
    </row>
    <row r="1331" spans="1:17" x14ac:dyDescent="0.3">
      <c r="A1331" t="s">
        <v>1287</v>
      </c>
      <c r="B1331" t="s">
        <v>25</v>
      </c>
      <c r="C1331" s="3" t="s">
        <v>1952</v>
      </c>
      <c r="D1331" t="str">
        <f>VLOOKUP(C1331,Planilha4!$B$1:$C$147,2,0)</f>
        <v>Lopes Niterói</v>
      </c>
      <c r="E1331" t="s">
        <v>1288</v>
      </c>
      <c r="F1331" t="s">
        <v>948</v>
      </c>
      <c r="G1331" t="s">
        <v>12</v>
      </c>
      <c r="H1331" t="s">
        <v>13</v>
      </c>
      <c r="I1331" t="s">
        <v>1259</v>
      </c>
      <c r="J1331" t="s">
        <v>1259</v>
      </c>
      <c r="K1331" t="s">
        <v>1261</v>
      </c>
      <c r="L1331">
        <v>15750</v>
      </c>
      <c r="M1331" t="s">
        <v>1289</v>
      </c>
      <c r="N1331" t="s">
        <v>1290</v>
      </c>
      <c r="O1331" t="str">
        <f t="shared" si="40"/>
        <v>janeiro</v>
      </c>
      <c r="P1331">
        <f>VLOOKUP(O1331,Auxiliar!A:B,2,FALSE)</f>
        <v>1</v>
      </c>
      <c r="Q1331">
        <f t="shared" si="41"/>
        <v>2025</v>
      </c>
    </row>
    <row r="1332" spans="1:17" x14ac:dyDescent="0.3">
      <c r="A1332" t="s">
        <v>1303</v>
      </c>
      <c r="B1332" t="s">
        <v>25</v>
      </c>
      <c r="C1332" s="3" t="s">
        <v>1952</v>
      </c>
      <c r="D1332" t="str">
        <f>VLOOKUP(C1332,Planilha4!$B$1:$C$147,2,0)</f>
        <v>Lopes Niterói</v>
      </c>
      <c r="E1332" t="s">
        <v>1304</v>
      </c>
      <c r="F1332" t="s">
        <v>1305</v>
      </c>
      <c r="G1332" t="s">
        <v>12</v>
      </c>
      <c r="H1332" t="s">
        <v>13</v>
      </c>
      <c r="I1332" t="s">
        <v>543</v>
      </c>
      <c r="J1332" t="s">
        <v>983</v>
      </c>
      <c r="K1332" t="s">
        <v>543</v>
      </c>
      <c r="L1332">
        <v>17250</v>
      </c>
      <c r="M1332" t="s">
        <v>1306</v>
      </c>
      <c r="N1332" t="s">
        <v>1307</v>
      </c>
      <c r="O1332" t="str">
        <f t="shared" si="40"/>
        <v>julho</v>
      </c>
      <c r="P1332">
        <f>VLOOKUP(O1332,Auxiliar!A:B,2,FALSE)</f>
        <v>7</v>
      </c>
      <c r="Q1332">
        <f t="shared" si="41"/>
        <v>2024</v>
      </c>
    </row>
    <row r="1333" spans="1:17" x14ac:dyDescent="0.3">
      <c r="A1333" t="s">
        <v>1303</v>
      </c>
      <c r="B1333" t="s">
        <v>25</v>
      </c>
      <c r="C1333" s="3" t="s">
        <v>1952</v>
      </c>
      <c r="D1333" t="str">
        <f>VLOOKUP(C1333,Planilha4!$B$1:$C$147,2,0)</f>
        <v>Lopes Niterói</v>
      </c>
      <c r="E1333" t="s">
        <v>1304</v>
      </c>
      <c r="F1333" t="s">
        <v>1305</v>
      </c>
      <c r="G1333" t="s">
        <v>12</v>
      </c>
      <c r="H1333" t="s">
        <v>13</v>
      </c>
      <c r="I1333" t="s">
        <v>543</v>
      </c>
      <c r="J1333" t="s">
        <v>984</v>
      </c>
      <c r="K1333" t="s">
        <v>983</v>
      </c>
      <c r="L1333">
        <v>17250</v>
      </c>
      <c r="M1333" t="s">
        <v>1309</v>
      </c>
      <c r="N1333" t="s">
        <v>1310</v>
      </c>
      <c r="O1333" t="str">
        <f t="shared" si="40"/>
        <v>julho</v>
      </c>
      <c r="P1333">
        <f>VLOOKUP(O1333,Auxiliar!A:B,2,FALSE)</f>
        <v>7</v>
      </c>
      <c r="Q1333">
        <f t="shared" si="41"/>
        <v>2024</v>
      </c>
    </row>
    <row r="1334" spans="1:17" x14ac:dyDescent="0.3">
      <c r="A1334" t="s">
        <v>1317</v>
      </c>
      <c r="B1334" t="s">
        <v>25</v>
      </c>
      <c r="C1334" s="3" t="s">
        <v>1952</v>
      </c>
      <c r="D1334" t="str">
        <f>VLOOKUP(C1334,Planilha4!$B$1:$C$147,2,0)</f>
        <v>Lopes Niterói</v>
      </c>
      <c r="E1334" t="s">
        <v>432</v>
      </c>
      <c r="G1334" t="s">
        <v>85</v>
      </c>
      <c r="H1334" t="s">
        <v>13</v>
      </c>
      <c r="I1334" t="s">
        <v>765</v>
      </c>
      <c r="J1334" t="s">
        <v>765</v>
      </c>
      <c r="K1334" t="s">
        <v>1318</v>
      </c>
      <c r="L1334">
        <v>7200</v>
      </c>
      <c r="M1334" t="s">
        <v>1319</v>
      </c>
      <c r="N1334" t="s">
        <v>1320</v>
      </c>
      <c r="O1334" t="str">
        <f t="shared" si="40"/>
        <v>agosto</v>
      </c>
      <c r="P1334">
        <f>VLOOKUP(O1334,Auxiliar!A:B,2,FALSE)</f>
        <v>8</v>
      </c>
      <c r="Q1334">
        <f t="shared" si="41"/>
        <v>2024</v>
      </c>
    </row>
    <row r="1335" spans="1:17" x14ac:dyDescent="0.3">
      <c r="A1335" t="s">
        <v>1323</v>
      </c>
      <c r="B1335" t="s">
        <v>25</v>
      </c>
      <c r="C1335" s="3" t="s">
        <v>1952</v>
      </c>
      <c r="D1335" t="str">
        <f>VLOOKUP(C1335,Planilha4!$B$1:$C$147,2,0)</f>
        <v>Lopes Niterói</v>
      </c>
      <c r="E1335" t="s">
        <v>1324</v>
      </c>
      <c r="F1335" t="s">
        <v>542</v>
      </c>
      <c r="G1335" t="s">
        <v>12</v>
      </c>
      <c r="H1335" t="s">
        <v>13</v>
      </c>
      <c r="I1335" t="s">
        <v>1325</v>
      </c>
      <c r="J1335" t="s">
        <v>1325</v>
      </c>
      <c r="K1335" t="s">
        <v>1326</v>
      </c>
      <c r="L1335">
        <v>531.33000000000004</v>
      </c>
      <c r="M1335" t="s">
        <v>1329</v>
      </c>
      <c r="N1335" t="s">
        <v>1330</v>
      </c>
      <c r="O1335" t="str">
        <f t="shared" si="40"/>
        <v>agosto</v>
      </c>
      <c r="P1335">
        <f>VLOOKUP(O1335,Auxiliar!A:B,2,FALSE)</f>
        <v>8</v>
      </c>
      <c r="Q1335">
        <f t="shared" si="41"/>
        <v>2024</v>
      </c>
    </row>
    <row r="1336" spans="1:17" x14ac:dyDescent="0.3">
      <c r="A1336" t="s">
        <v>1323</v>
      </c>
      <c r="B1336" t="s">
        <v>25</v>
      </c>
      <c r="C1336" s="3" t="s">
        <v>1952</v>
      </c>
      <c r="D1336" t="str">
        <f>VLOOKUP(C1336,Planilha4!$B$1:$C$147,2,0)</f>
        <v>Lopes Niterói</v>
      </c>
      <c r="E1336" t="s">
        <v>1324</v>
      </c>
      <c r="F1336" t="s">
        <v>542</v>
      </c>
      <c r="G1336" t="s">
        <v>12</v>
      </c>
      <c r="H1336" t="s">
        <v>13</v>
      </c>
      <c r="I1336" t="s">
        <v>1325</v>
      </c>
      <c r="J1336" t="s">
        <v>1325</v>
      </c>
      <c r="K1336" t="s">
        <v>1326</v>
      </c>
      <c r="L1336">
        <v>3184.33</v>
      </c>
      <c r="M1336" t="s">
        <v>1331</v>
      </c>
      <c r="N1336" t="s">
        <v>1332</v>
      </c>
      <c r="O1336" t="str">
        <f t="shared" si="40"/>
        <v>agosto</v>
      </c>
      <c r="P1336">
        <f>VLOOKUP(O1336,Auxiliar!A:B,2,FALSE)</f>
        <v>8</v>
      </c>
      <c r="Q1336">
        <f t="shared" si="41"/>
        <v>2024</v>
      </c>
    </row>
    <row r="1337" spans="1:17" x14ac:dyDescent="0.3">
      <c r="A1337" t="s">
        <v>1323</v>
      </c>
      <c r="B1337" t="s">
        <v>25</v>
      </c>
      <c r="C1337" s="3" t="s">
        <v>1952</v>
      </c>
      <c r="D1337" t="str">
        <f>VLOOKUP(C1337,Planilha4!$B$1:$C$147,2,0)</f>
        <v>Lopes Niterói</v>
      </c>
      <c r="E1337" t="s">
        <v>1324</v>
      </c>
      <c r="F1337" t="s">
        <v>542</v>
      </c>
      <c r="G1337" t="s">
        <v>12</v>
      </c>
      <c r="H1337" t="s">
        <v>13</v>
      </c>
      <c r="I1337" t="s">
        <v>1325</v>
      </c>
      <c r="J1337" t="s">
        <v>1325</v>
      </c>
      <c r="K1337" t="s">
        <v>1326</v>
      </c>
      <c r="L1337">
        <v>3184.34</v>
      </c>
      <c r="M1337" t="s">
        <v>1347</v>
      </c>
      <c r="N1337" t="s">
        <v>1348</v>
      </c>
      <c r="O1337" t="str">
        <f t="shared" si="40"/>
        <v>agosto</v>
      </c>
      <c r="P1337">
        <f>VLOOKUP(O1337,Auxiliar!A:B,2,FALSE)</f>
        <v>8</v>
      </c>
      <c r="Q1337">
        <f t="shared" si="41"/>
        <v>2024</v>
      </c>
    </row>
    <row r="1338" spans="1:17" x14ac:dyDescent="0.3">
      <c r="A1338" t="s">
        <v>1340</v>
      </c>
      <c r="B1338" t="s">
        <v>25</v>
      </c>
      <c r="C1338" s="3" t="s">
        <v>1952</v>
      </c>
      <c r="D1338" t="str">
        <f>VLOOKUP(C1338,Planilha4!$B$1:$C$147,2,0)</f>
        <v>Lopes Niterói</v>
      </c>
      <c r="E1338" t="s">
        <v>1341</v>
      </c>
      <c r="F1338" t="s">
        <v>1342</v>
      </c>
      <c r="G1338" t="s">
        <v>12</v>
      </c>
      <c r="H1338" t="s">
        <v>13</v>
      </c>
      <c r="I1338" t="s">
        <v>1326</v>
      </c>
      <c r="J1338" t="s">
        <v>1326</v>
      </c>
      <c r="K1338" t="s">
        <v>1335</v>
      </c>
      <c r="L1338">
        <v>6900</v>
      </c>
      <c r="M1338" t="s">
        <v>1343</v>
      </c>
      <c r="N1338" t="s">
        <v>1344</v>
      </c>
      <c r="O1338" t="str">
        <f t="shared" si="40"/>
        <v>agosto</v>
      </c>
      <c r="P1338">
        <f>VLOOKUP(O1338,Auxiliar!A:B,2,FALSE)</f>
        <v>8</v>
      </c>
      <c r="Q1338">
        <f t="shared" si="41"/>
        <v>2024</v>
      </c>
    </row>
    <row r="1339" spans="1:17" x14ac:dyDescent="0.3">
      <c r="A1339" t="s">
        <v>1355</v>
      </c>
      <c r="B1339" t="s">
        <v>25</v>
      </c>
      <c r="C1339" s="3" t="s">
        <v>1952</v>
      </c>
      <c r="D1339" t="str">
        <f>VLOOKUP(C1339,Planilha4!$B$1:$C$147,2,0)</f>
        <v>Lopes Niterói</v>
      </c>
      <c r="E1339" t="s">
        <v>1356</v>
      </c>
      <c r="F1339" t="s">
        <v>1357</v>
      </c>
      <c r="G1339" t="s">
        <v>12</v>
      </c>
      <c r="H1339" t="s">
        <v>13</v>
      </c>
      <c r="I1339" t="s">
        <v>1358</v>
      </c>
      <c r="J1339" t="s">
        <v>1335</v>
      </c>
      <c r="K1339" t="s">
        <v>1336</v>
      </c>
      <c r="L1339">
        <v>8050</v>
      </c>
      <c r="M1339" t="s">
        <v>1359</v>
      </c>
      <c r="N1339" t="s">
        <v>1360</v>
      </c>
      <c r="O1339" t="str">
        <f t="shared" si="40"/>
        <v>agosto</v>
      </c>
      <c r="P1339">
        <f>VLOOKUP(O1339,Auxiliar!A:B,2,FALSE)</f>
        <v>8</v>
      </c>
      <c r="Q1339">
        <f t="shared" si="41"/>
        <v>2024</v>
      </c>
    </row>
    <row r="1340" spans="1:17" x14ac:dyDescent="0.3">
      <c r="A1340" t="s">
        <v>1378</v>
      </c>
      <c r="B1340" t="s">
        <v>25</v>
      </c>
      <c r="C1340" s="3" t="s">
        <v>1952</v>
      </c>
      <c r="D1340" t="str">
        <f>VLOOKUP(C1340,Planilha4!$B$1:$C$147,2,0)</f>
        <v>Lopes Niterói</v>
      </c>
      <c r="E1340" t="s">
        <v>1379</v>
      </c>
      <c r="F1340" t="s">
        <v>113</v>
      </c>
      <c r="G1340" t="s">
        <v>12</v>
      </c>
      <c r="H1340" t="s">
        <v>13</v>
      </c>
      <c r="I1340" t="s">
        <v>1380</v>
      </c>
      <c r="J1340" t="s">
        <v>1369</v>
      </c>
      <c r="K1340" t="s">
        <v>1374</v>
      </c>
      <c r="L1340">
        <v>6900</v>
      </c>
      <c r="M1340" t="s">
        <v>1381</v>
      </c>
      <c r="N1340" t="s">
        <v>1382</v>
      </c>
      <c r="O1340" t="str">
        <f t="shared" si="40"/>
        <v>agosto</v>
      </c>
      <c r="P1340">
        <f>VLOOKUP(O1340,Auxiliar!A:B,2,FALSE)</f>
        <v>8</v>
      </c>
      <c r="Q1340">
        <f t="shared" si="41"/>
        <v>2024</v>
      </c>
    </row>
    <row r="1341" spans="1:17" x14ac:dyDescent="0.3">
      <c r="A1341" t="s">
        <v>958</v>
      </c>
      <c r="B1341" t="s">
        <v>25</v>
      </c>
      <c r="C1341" s="3" t="s">
        <v>1952</v>
      </c>
      <c r="D1341" t="str">
        <f>VLOOKUP(C1341,Planilha4!$B$1:$C$147,2,0)</f>
        <v>Lopes Niterói</v>
      </c>
      <c r="E1341" t="s">
        <v>959</v>
      </c>
      <c r="F1341" t="s">
        <v>246</v>
      </c>
      <c r="G1341" t="s">
        <v>12</v>
      </c>
      <c r="H1341" t="s">
        <v>13</v>
      </c>
      <c r="I1341" t="s">
        <v>1383</v>
      </c>
      <c r="J1341" t="s">
        <v>1383</v>
      </c>
      <c r="K1341" t="s">
        <v>1384</v>
      </c>
      <c r="L1341">
        <v>4715</v>
      </c>
      <c r="M1341" t="s">
        <v>961</v>
      </c>
      <c r="N1341" t="s">
        <v>962</v>
      </c>
      <c r="O1341" t="str">
        <f t="shared" si="40"/>
        <v>agosto</v>
      </c>
      <c r="P1341">
        <f>VLOOKUP(O1341,Auxiliar!A:B,2,FALSE)</f>
        <v>8</v>
      </c>
      <c r="Q1341">
        <f t="shared" si="41"/>
        <v>2024</v>
      </c>
    </row>
    <row r="1342" spans="1:17" x14ac:dyDescent="0.3">
      <c r="A1342" s="1"/>
      <c r="B1342" s="1"/>
      <c r="C1342" s="3"/>
      <c r="E1342" s="1"/>
      <c r="F1342" s="1"/>
      <c r="G1342" s="1"/>
      <c r="H1342" s="1"/>
      <c r="I1342" s="1"/>
      <c r="L1342" s="1"/>
      <c r="M1342" s="1"/>
      <c r="N1342" s="1"/>
    </row>
    <row r="1343" spans="1:17" x14ac:dyDescent="0.3">
      <c r="A1343" t="s">
        <v>797</v>
      </c>
      <c r="B1343" t="s">
        <v>25</v>
      </c>
      <c r="C1343" s="3" t="s">
        <v>1952</v>
      </c>
      <c r="D1343" t="str">
        <f>VLOOKUP(C1343,Planilha4!$B$1:$C$147,2,0)</f>
        <v>Lopes Niterói</v>
      </c>
      <c r="E1343" t="s">
        <v>798</v>
      </c>
      <c r="F1343" t="s">
        <v>799</v>
      </c>
      <c r="G1343" t="s">
        <v>12</v>
      </c>
      <c r="H1343" t="s">
        <v>13</v>
      </c>
      <c r="I1343" t="s">
        <v>800</v>
      </c>
      <c r="J1343" t="s">
        <v>1407</v>
      </c>
      <c r="K1343" t="s">
        <v>793</v>
      </c>
      <c r="L1343">
        <v>6930</v>
      </c>
      <c r="M1343" t="s">
        <v>1408</v>
      </c>
      <c r="N1343" t="s">
        <v>1409</v>
      </c>
      <c r="O1343" t="str">
        <f t="shared" si="40"/>
        <v>setembro</v>
      </c>
      <c r="P1343">
        <f>VLOOKUP(O1343,Auxiliar!A:B,2,FALSE)</f>
        <v>9</v>
      </c>
      <c r="Q1343">
        <f t="shared" si="41"/>
        <v>2024</v>
      </c>
    </row>
    <row r="1344" spans="1:17" x14ac:dyDescent="0.3">
      <c r="A1344" s="1"/>
      <c r="B1344" s="1"/>
      <c r="C1344" s="3"/>
      <c r="E1344" s="1"/>
      <c r="F1344" s="1"/>
      <c r="G1344" s="1"/>
      <c r="H1344" s="1"/>
      <c r="I1344" s="1"/>
      <c r="L1344" s="1"/>
      <c r="M1344" s="1"/>
      <c r="N1344" s="1"/>
    </row>
    <row r="1345" spans="1:17" x14ac:dyDescent="0.3">
      <c r="A1345" t="s">
        <v>1440</v>
      </c>
      <c r="B1345" t="s">
        <v>25</v>
      </c>
      <c r="C1345" s="3" t="s">
        <v>1952</v>
      </c>
      <c r="D1345" t="str">
        <f>VLOOKUP(C1345,Planilha4!$B$1:$C$147,2,0)</f>
        <v>Lopes Niterói</v>
      </c>
      <c r="E1345" t="s">
        <v>1441</v>
      </c>
      <c r="F1345" t="s">
        <v>740</v>
      </c>
      <c r="G1345" t="s">
        <v>12</v>
      </c>
      <c r="H1345" t="s">
        <v>13</v>
      </c>
      <c r="I1345" t="s">
        <v>1442</v>
      </c>
      <c r="J1345" t="s">
        <v>1442</v>
      </c>
      <c r="K1345" t="s">
        <v>1443</v>
      </c>
      <c r="L1345">
        <v>19270</v>
      </c>
      <c r="M1345" t="s">
        <v>1421</v>
      </c>
      <c r="N1345" t="s">
        <v>1444</v>
      </c>
      <c r="O1345" t="str">
        <f t="shared" ref="O1345:O1408" si="42">TEXT(J1345,"mmmm")</f>
        <v>fevereiro</v>
      </c>
      <c r="P1345">
        <f>VLOOKUP(O1345,Auxiliar!A:B,2,FALSE)</f>
        <v>2</v>
      </c>
      <c r="Q1345">
        <f t="shared" si="41"/>
        <v>2025</v>
      </c>
    </row>
    <row r="1346" spans="1:17" x14ac:dyDescent="0.3">
      <c r="A1346" t="s">
        <v>1103</v>
      </c>
      <c r="B1346" t="s">
        <v>25</v>
      </c>
      <c r="C1346" s="3" t="s">
        <v>1952</v>
      </c>
      <c r="D1346" t="str">
        <f>VLOOKUP(C1346,Planilha4!$B$1:$C$147,2,0)</f>
        <v>Lopes Niterói</v>
      </c>
      <c r="E1346" t="s">
        <v>1104</v>
      </c>
      <c r="F1346" t="s">
        <v>888</v>
      </c>
      <c r="G1346" t="s">
        <v>12</v>
      </c>
      <c r="H1346" t="s">
        <v>13</v>
      </c>
      <c r="I1346" t="s">
        <v>1407</v>
      </c>
      <c r="J1346" t="s">
        <v>1414</v>
      </c>
      <c r="K1346" t="s">
        <v>1407</v>
      </c>
      <c r="L1346">
        <v>28520</v>
      </c>
      <c r="M1346" t="s">
        <v>1106</v>
      </c>
      <c r="N1346" t="s">
        <v>1107</v>
      </c>
      <c r="O1346" t="str">
        <f t="shared" si="42"/>
        <v>setembro</v>
      </c>
      <c r="P1346">
        <f>VLOOKUP(O1346,Auxiliar!A:B,2,FALSE)</f>
        <v>9</v>
      </c>
      <c r="Q1346">
        <f t="shared" si="41"/>
        <v>2024</v>
      </c>
    </row>
    <row r="1347" spans="1:17" x14ac:dyDescent="0.3">
      <c r="A1347" s="1"/>
      <c r="B1347" s="1"/>
      <c r="C1347" s="3"/>
      <c r="E1347" s="1"/>
      <c r="F1347" s="1"/>
      <c r="G1347" s="1"/>
      <c r="H1347" s="1"/>
      <c r="I1347" s="1"/>
      <c r="L1347" s="1"/>
      <c r="M1347" s="1"/>
      <c r="N1347" s="1"/>
    </row>
    <row r="1348" spans="1:17" x14ac:dyDescent="0.3">
      <c r="A1348" t="s">
        <v>691</v>
      </c>
      <c r="B1348" t="s">
        <v>25</v>
      </c>
      <c r="C1348" s="3" t="s">
        <v>1952</v>
      </c>
      <c r="D1348" t="str">
        <f>VLOOKUP(C1348,Planilha4!$B$1:$C$147,2,0)</f>
        <v>Lopes Niterói</v>
      </c>
      <c r="E1348" t="s">
        <v>693</v>
      </c>
      <c r="F1348" t="s">
        <v>694</v>
      </c>
      <c r="G1348" t="s">
        <v>12</v>
      </c>
      <c r="H1348" t="s">
        <v>13</v>
      </c>
      <c r="I1348" t="s">
        <v>1442</v>
      </c>
      <c r="J1348" t="s">
        <v>1296</v>
      </c>
      <c r="K1348" t="s">
        <v>1426</v>
      </c>
      <c r="L1348">
        <v>3507.5</v>
      </c>
      <c r="M1348" t="s">
        <v>696</v>
      </c>
      <c r="N1348" t="s">
        <v>697</v>
      </c>
      <c r="O1348" t="str">
        <f t="shared" si="42"/>
        <v>fevereiro</v>
      </c>
      <c r="P1348">
        <f>VLOOKUP(O1348,Auxiliar!A:B,2,FALSE)</f>
        <v>2</v>
      </c>
      <c r="Q1348">
        <f t="shared" ref="Q1348:Q1409" si="43">YEAR(J1348)</f>
        <v>2025</v>
      </c>
    </row>
    <row r="1349" spans="1:17" x14ac:dyDescent="0.3">
      <c r="A1349" t="s">
        <v>797</v>
      </c>
      <c r="B1349" t="s">
        <v>25</v>
      </c>
      <c r="C1349" s="3" t="s">
        <v>1952</v>
      </c>
      <c r="D1349" t="str">
        <f>VLOOKUP(C1349,Planilha4!$B$1:$C$147,2,0)</f>
        <v>Lopes Niterói</v>
      </c>
      <c r="E1349" t="s">
        <v>798</v>
      </c>
      <c r="F1349" t="s">
        <v>799</v>
      </c>
      <c r="G1349" t="s">
        <v>12</v>
      </c>
      <c r="H1349" t="s">
        <v>13</v>
      </c>
      <c r="I1349" t="s">
        <v>800</v>
      </c>
      <c r="J1349" t="s">
        <v>800</v>
      </c>
      <c r="K1349" t="s">
        <v>793</v>
      </c>
      <c r="L1349">
        <v>6930</v>
      </c>
      <c r="M1349" t="s">
        <v>1130</v>
      </c>
      <c r="N1349" t="s">
        <v>1131</v>
      </c>
      <c r="O1349" t="str">
        <f t="shared" si="42"/>
        <v>setembro</v>
      </c>
      <c r="P1349">
        <f>VLOOKUP(O1349,Auxiliar!A:B,2,FALSE)</f>
        <v>9</v>
      </c>
      <c r="Q1349">
        <f t="shared" si="43"/>
        <v>2024</v>
      </c>
    </row>
    <row r="1350" spans="1:17" x14ac:dyDescent="0.3">
      <c r="A1350" t="s">
        <v>1452</v>
      </c>
      <c r="B1350" t="s">
        <v>25</v>
      </c>
      <c r="C1350" s="3" t="s">
        <v>1952</v>
      </c>
      <c r="D1350" t="str">
        <f>VLOOKUP(C1350,Planilha4!$B$1:$C$147,2,0)</f>
        <v>Lopes Niterói</v>
      </c>
      <c r="E1350" t="s">
        <v>1453</v>
      </c>
      <c r="F1350" t="s">
        <v>1454</v>
      </c>
      <c r="G1350" t="s">
        <v>12</v>
      </c>
      <c r="H1350" t="s">
        <v>13</v>
      </c>
      <c r="I1350" t="s">
        <v>792</v>
      </c>
      <c r="J1350" t="s">
        <v>792</v>
      </c>
      <c r="K1350" t="s">
        <v>801</v>
      </c>
      <c r="L1350">
        <v>4600</v>
      </c>
      <c r="M1350" t="s">
        <v>1455</v>
      </c>
      <c r="N1350" t="s">
        <v>1456</v>
      </c>
      <c r="O1350" t="str">
        <f t="shared" si="42"/>
        <v>setembro</v>
      </c>
      <c r="P1350">
        <f>VLOOKUP(O1350,Auxiliar!A:B,2,FALSE)</f>
        <v>9</v>
      </c>
      <c r="Q1350">
        <f t="shared" si="43"/>
        <v>2024</v>
      </c>
    </row>
    <row r="1351" spans="1:17" x14ac:dyDescent="0.3">
      <c r="A1351" t="s">
        <v>1488</v>
      </c>
      <c r="B1351" t="s">
        <v>25</v>
      </c>
      <c r="C1351" s="3" t="s">
        <v>1952</v>
      </c>
      <c r="D1351" t="str">
        <f>VLOOKUP(C1351,Planilha4!$B$1:$C$147,2,0)</f>
        <v>Lopes Niterói</v>
      </c>
      <c r="E1351" t="s">
        <v>1171</v>
      </c>
      <c r="F1351" t="s">
        <v>69</v>
      </c>
      <c r="G1351" t="s">
        <v>1172</v>
      </c>
      <c r="H1351" t="s">
        <v>13</v>
      </c>
      <c r="I1351" t="s">
        <v>1489</v>
      </c>
      <c r="J1351" t="s">
        <v>1490</v>
      </c>
      <c r="K1351" t="s">
        <v>1173</v>
      </c>
      <c r="L1351">
        <v>6750</v>
      </c>
      <c r="M1351" t="s">
        <v>1491</v>
      </c>
      <c r="N1351" t="s">
        <v>1492</v>
      </c>
      <c r="O1351" t="str">
        <f t="shared" si="42"/>
        <v>dezembro</v>
      </c>
      <c r="P1351">
        <f>VLOOKUP(O1351,Auxiliar!A:B,2,FALSE)</f>
        <v>12</v>
      </c>
      <c r="Q1351">
        <f t="shared" si="43"/>
        <v>2024</v>
      </c>
    </row>
    <row r="1352" spans="1:17" x14ac:dyDescent="0.3">
      <c r="A1352" t="s">
        <v>1183</v>
      </c>
      <c r="B1352" t="s">
        <v>25</v>
      </c>
      <c r="C1352" s="3" t="s">
        <v>1952</v>
      </c>
      <c r="D1352" t="str">
        <f>VLOOKUP(C1352,Planilha4!$B$1:$C$147,2,0)</f>
        <v>Lopes Niterói</v>
      </c>
      <c r="E1352" t="s">
        <v>1184</v>
      </c>
      <c r="F1352" t="s">
        <v>104</v>
      </c>
      <c r="G1352" t="s">
        <v>12</v>
      </c>
      <c r="H1352" t="s">
        <v>13</v>
      </c>
      <c r="I1352" t="s">
        <v>1185</v>
      </c>
      <c r="J1352" t="s">
        <v>1185</v>
      </c>
      <c r="K1352" t="s">
        <v>1188</v>
      </c>
      <c r="L1352">
        <v>3450</v>
      </c>
      <c r="M1352" t="s">
        <v>1189</v>
      </c>
      <c r="N1352" t="s">
        <v>1190</v>
      </c>
      <c r="O1352" t="str">
        <f t="shared" si="42"/>
        <v>dezembro</v>
      </c>
      <c r="P1352">
        <f>VLOOKUP(O1352,Auxiliar!A:B,2,FALSE)</f>
        <v>12</v>
      </c>
      <c r="Q1352">
        <f t="shared" si="43"/>
        <v>2024</v>
      </c>
    </row>
    <row r="1353" spans="1:17" x14ac:dyDescent="0.3">
      <c r="A1353" t="s">
        <v>1510</v>
      </c>
      <c r="B1353" t="s">
        <v>25</v>
      </c>
      <c r="C1353" s="3" t="s">
        <v>1952</v>
      </c>
      <c r="D1353" t="str">
        <f>VLOOKUP(C1353,Planilha4!$B$1:$C$147,2,0)</f>
        <v>Lopes Niterói</v>
      </c>
      <c r="E1353" t="s">
        <v>1441</v>
      </c>
      <c r="F1353" t="s">
        <v>1511</v>
      </c>
      <c r="G1353" t="s">
        <v>12</v>
      </c>
      <c r="H1353" t="s">
        <v>13</v>
      </c>
      <c r="I1353" t="s">
        <v>1512</v>
      </c>
      <c r="J1353" t="s">
        <v>1513</v>
      </c>
      <c r="K1353" t="s">
        <v>1512</v>
      </c>
      <c r="L1353">
        <v>17296</v>
      </c>
      <c r="M1353" t="s">
        <v>1514</v>
      </c>
      <c r="N1353" t="s">
        <v>1515</v>
      </c>
      <c r="O1353" t="str">
        <f t="shared" si="42"/>
        <v>março</v>
      </c>
      <c r="P1353">
        <f>VLOOKUP(O1353,Auxiliar!A:B,2,FALSE)</f>
        <v>3</v>
      </c>
      <c r="Q1353">
        <f t="shared" si="43"/>
        <v>2025</v>
      </c>
    </row>
    <row r="1354" spans="1:17" x14ac:dyDescent="0.3">
      <c r="A1354" t="s">
        <v>1522</v>
      </c>
      <c r="B1354" t="s">
        <v>25</v>
      </c>
      <c r="C1354" s="3" t="s">
        <v>1952</v>
      </c>
      <c r="D1354" t="str">
        <f>VLOOKUP(C1354,Planilha4!$B$1:$C$147,2,0)</f>
        <v>Lopes Niterói</v>
      </c>
      <c r="E1354" t="s">
        <v>1523</v>
      </c>
      <c r="F1354" t="s">
        <v>1524</v>
      </c>
      <c r="G1354" t="s">
        <v>12</v>
      </c>
      <c r="H1354" t="s">
        <v>13</v>
      </c>
      <c r="I1354" t="s">
        <v>1519</v>
      </c>
      <c r="J1354" t="s">
        <v>1512</v>
      </c>
      <c r="K1354" t="s">
        <v>1519</v>
      </c>
      <c r="L1354">
        <v>6750</v>
      </c>
      <c r="M1354" t="s">
        <v>1525</v>
      </c>
      <c r="N1354" t="s">
        <v>1526</v>
      </c>
      <c r="O1354" t="str">
        <f t="shared" si="42"/>
        <v>março</v>
      </c>
      <c r="P1354">
        <f>VLOOKUP(O1354,Auxiliar!A:B,2,FALSE)</f>
        <v>3</v>
      </c>
      <c r="Q1354">
        <f t="shared" si="43"/>
        <v>2025</v>
      </c>
    </row>
    <row r="1355" spans="1:17" x14ac:dyDescent="0.3">
      <c r="A1355" t="s">
        <v>1531</v>
      </c>
      <c r="B1355" t="s">
        <v>25</v>
      </c>
      <c r="C1355" s="3" t="s">
        <v>1952</v>
      </c>
      <c r="D1355" t="str">
        <f>VLOOKUP(C1355,Planilha4!$B$1:$C$147,2,0)</f>
        <v>Lopes Niterói</v>
      </c>
      <c r="E1355" t="s">
        <v>1441</v>
      </c>
      <c r="F1355" t="s">
        <v>1532</v>
      </c>
      <c r="G1355" t="s">
        <v>12</v>
      </c>
      <c r="H1355" t="s">
        <v>13</v>
      </c>
      <c r="I1355" t="s">
        <v>1519</v>
      </c>
      <c r="J1355" t="s">
        <v>1512</v>
      </c>
      <c r="K1355" t="s">
        <v>1519</v>
      </c>
      <c r="L1355">
        <v>15870</v>
      </c>
      <c r="M1355" t="s">
        <v>1533</v>
      </c>
      <c r="N1355" t="s">
        <v>1534</v>
      </c>
      <c r="O1355" t="str">
        <f t="shared" si="42"/>
        <v>março</v>
      </c>
      <c r="P1355">
        <f>VLOOKUP(O1355,Auxiliar!A:B,2,FALSE)</f>
        <v>3</v>
      </c>
      <c r="Q1355">
        <f t="shared" si="43"/>
        <v>2025</v>
      </c>
    </row>
    <row r="1356" spans="1:17" x14ac:dyDescent="0.3">
      <c r="A1356" s="1"/>
      <c r="B1356" s="1"/>
      <c r="C1356" s="3"/>
      <c r="E1356" s="1"/>
      <c r="F1356" s="1"/>
      <c r="G1356" s="1"/>
      <c r="H1356" s="1"/>
      <c r="I1356" s="1"/>
      <c r="L1356" s="1"/>
      <c r="M1356" s="1"/>
      <c r="N1356" s="1"/>
    </row>
    <row r="1357" spans="1:17" x14ac:dyDescent="0.3">
      <c r="A1357" t="s">
        <v>1554</v>
      </c>
      <c r="B1357" t="s">
        <v>25</v>
      </c>
      <c r="C1357" s="3" t="s">
        <v>1952</v>
      </c>
      <c r="D1357" t="str">
        <f>VLOOKUP(C1357,Planilha4!$B$1:$C$147,2,0)</f>
        <v>Lopes Niterói</v>
      </c>
      <c r="E1357" t="s">
        <v>1555</v>
      </c>
      <c r="F1357" t="s">
        <v>1556</v>
      </c>
      <c r="G1357" t="s">
        <v>12</v>
      </c>
      <c r="H1357" t="s">
        <v>13</v>
      </c>
      <c r="I1357" t="s">
        <v>1550</v>
      </c>
      <c r="J1357" t="s">
        <v>1557</v>
      </c>
      <c r="K1357" t="s">
        <v>1558</v>
      </c>
      <c r="L1357">
        <v>14624.95</v>
      </c>
      <c r="M1357" t="s">
        <v>1559</v>
      </c>
      <c r="N1357" t="s">
        <v>1560</v>
      </c>
      <c r="O1357" t="str">
        <f t="shared" si="42"/>
        <v>março</v>
      </c>
      <c r="P1357">
        <f>VLOOKUP(O1357,Auxiliar!A:B,2,FALSE)</f>
        <v>3</v>
      </c>
      <c r="Q1357">
        <f t="shared" si="43"/>
        <v>2025</v>
      </c>
    </row>
    <row r="1358" spans="1:17" x14ac:dyDescent="0.3">
      <c r="A1358" t="s">
        <v>1561</v>
      </c>
      <c r="B1358" t="s">
        <v>25</v>
      </c>
      <c r="C1358" s="3" t="s">
        <v>1952</v>
      </c>
      <c r="D1358" t="str">
        <f>VLOOKUP(C1358,Planilha4!$B$1:$C$147,2,0)</f>
        <v>Lopes Niterói</v>
      </c>
      <c r="E1358" t="s">
        <v>1562</v>
      </c>
      <c r="F1358" t="s">
        <v>937</v>
      </c>
      <c r="G1358" t="s">
        <v>12</v>
      </c>
      <c r="H1358" t="s">
        <v>1553</v>
      </c>
      <c r="I1358" t="s">
        <v>1550</v>
      </c>
      <c r="L1358">
        <v>2750</v>
      </c>
      <c r="M1358" t="s">
        <v>1563</v>
      </c>
      <c r="N1358" t="s">
        <v>1564</v>
      </c>
      <c r="O1358" t="str">
        <f t="shared" si="42"/>
        <v>janeiro</v>
      </c>
      <c r="P1358">
        <f>VLOOKUP(O1358,Auxiliar!A:B,2,FALSE)</f>
        <v>1</v>
      </c>
      <c r="Q1358">
        <f t="shared" si="43"/>
        <v>1900</v>
      </c>
    </row>
    <row r="1359" spans="1:17" x14ac:dyDescent="0.3">
      <c r="A1359" t="s">
        <v>1570</v>
      </c>
      <c r="B1359" t="s">
        <v>25</v>
      </c>
      <c r="C1359" s="3" t="s">
        <v>1952</v>
      </c>
      <c r="D1359" t="str">
        <f>VLOOKUP(C1359,Planilha4!$B$1:$C$147,2,0)</f>
        <v>Lopes Niterói</v>
      </c>
      <c r="E1359" t="s">
        <v>1571</v>
      </c>
      <c r="F1359" t="s">
        <v>1572</v>
      </c>
      <c r="G1359" t="s">
        <v>12</v>
      </c>
      <c r="H1359" t="s">
        <v>13</v>
      </c>
      <c r="I1359" t="s">
        <v>1398</v>
      </c>
      <c r="J1359" t="s">
        <v>1573</v>
      </c>
      <c r="K1359" t="s">
        <v>1567</v>
      </c>
      <c r="L1359">
        <v>24750</v>
      </c>
      <c r="M1359" t="s">
        <v>1574</v>
      </c>
      <c r="N1359" t="s">
        <v>1575</v>
      </c>
      <c r="O1359" t="str">
        <f t="shared" si="42"/>
        <v>janeiro</v>
      </c>
      <c r="P1359">
        <f>VLOOKUP(O1359,Auxiliar!A:B,2,FALSE)</f>
        <v>1</v>
      </c>
      <c r="Q1359">
        <f t="shared" si="43"/>
        <v>2025</v>
      </c>
    </row>
    <row r="1360" spans="1:17" x14ac:dyDescent="0.3">
      <c r="A1360" t="s">
        <v>1576</v>
      </c>
      <c r="B1360" t="s">
        <v>25</v>
      </c>
      <c r="C1360" s="3" t="s">
        <v>1952</v>
      </c>
      <c r="D1360" t="str">
        <f>VLOOKUP(C1360,Planilha4!$B$1:$C$147,2,0)</f>
        <v>Lopes Niterói</v>
      </c>
      <c r="E1360" t="s">
        <v>1171</v>
      </c>
      <c r="F1360" t="s">
        <v>948</v>
      </c>
      <c r="G1360" t="s">
        <v>1172</v>
      </c>
      <c r="H1360" t="s">
        <v>13</v>
      </c>
      <c r="I1360" t="s">
        <v>1398</v>
      </c>
      <c r="J1360" t="s">
        <v>1567</v>
      </c>
      <c r="K1360" t="s">
        <v>1398</v>
      </c>
      <c r="L1360">
        <v>6750</v>
      </c>
      <c r="M1360" t="s">
        <v>1577</v>
      </c>
      <c r="N1360" t="s">
        <v>1578</v>
      </c>
      <c r="O1360" t="str">
        <f t="shared" si="42"/>
        <v>janeiro</v>
      </c>
      <c r="P1360">
        <f>VLOOKUP(O1360,Auxiliar!A:B,2,FALSE)</f>
        <v>1</v>
      </c>
      <c r="Q1360">
        <f t="shared" si="43"/>
        <v>2025</v>
      </c>
    </row>
    <row r="1361" spans="1:17" x14ac:dyDescent="0.3">
      <c r="A1361" t="s">
        <v>1583</v>
      </c>
      <c r="B1361" t="s">
        <v>25</v>
      </c>
      <c r="C1361" s="3" t="s">
        <v>1952</v>
      </c>
      <c r="D1361" t="str">
        <f>VLOOKUP(C1361,Planilha4!$B$1:$C$147,2,0)</f>
        <v>Lopes Niterói</v>
      </c>
      <c r="E1361" t="s">
        <v>1584</v>
      </c>
      <c r="F1361" t="s">
        <v>370</v>
      </c>
      <c r="G1361" t="s">
        <v>12</v>
      </c>
      <c r="H1361" t="s">
        <v>13</v>
      </c>
      <c r="I1361" t="s">
        <v>1585</v>
      </c>
      <c r="J1361" t="s">
        <v>1398</v>
      </c>
      <c r="K1361" t="s">
        <v>1586</v>
      </c>
      <c r="L1361">
        <v>16875</v>
      </c>
      <c r="M1361" t="s">
        <v>1587</v>
      </c>
      <c r="N1361" t="s">
        <v>1588</v>
      </c>
      <c r="O1361" t="str">
        <f t="shared" si="42"/>
        <v>janeiro</v>
      </c>
      <c r="P1361">
        <f>VLOOKUP(O1361,Auxiliar!A:B,2,FALSE)</f>
        <v>1</v>
      </c>
      <c r="Q1361">
        <f t="shared" si="43"/>
        <v>2025</v>
      </c>
    </row>
    <row r="1362" spans="1:17" x14ac:dyDescent="0.3">
      <c r="A1362" t="s">
        <v>1589</v>
      </c>
      <c r="B1362" t="s">
        <v>25</v>
      </c>
      <c r="C1362" s="3" t="s">
        <v>1952</v>
      </c>
      <c r="D1362" t="str">
        <f>VLOOKUP(C1362,Planilha4!$B$1:$C$147,2,0)</f>
        <v>Lopes Niterói</v>
      </c>
      <c r="E1362" t="s">
        <v>1590</v>
      </c>
      <c r="F1362" t="s">
        <v>1591</v>
      </c>
      <c r="G1362" t="s">
        <v>12</v>
      </c>
      <c r="H1362" t="s">
        <v>13</v>
      </c>
      <c r="I1362" t="s">
        <v>1585</v>
      </c>
      <c r="J1362" t="s">
        <v>1585</v>
      </c>
      <c r="K1362" t="s">
        <v>1592</v>
      </c>
      <c r="L1362">
        <v>7808.5</v>
      </c>
      <c r="M1362" t="s">
        <v>1593</v>
      </c>
      <c r="N1362" t="s">
        <v>1594</v>
      </c>
      <c r="O1362" t="str">
        <f t="shared" si="42"/>
        <v>janeiro</v>
      </c>
      <c r="P1362">
        <f>VLOOKUP(O1362,Auxiliar!A:B,2,FALSE)</f>
        <v>1</v>
      </c>
      <c r="Q1362">
        <f t="shared" si="43"/>
        <v>2025</v>
      </c>
    </row>
    <row r="1363" spans="1:17" x14ac:dyDescent="0.3">
      <c r="A1363" t="s">
        <v>1601</v>
      </c>
      <c r="B1363" t="s">
        <v>25</v>
      </c>
      <c r="C1363" s="3" t="s">
        <v>1952</v>
      </c>
      <c r="D1363" t="str">
        <f>VLOOKUP(C1363,Planilha4!$B$1:$C$147,2,0)</f>
        <v>Lopes Niterói</v>
      </c>
      <c r="E1363" t="s">
        <v>1171</v>
      </c>
      <c r="F1363" t="s">
        <v>888</v>
      </c>
      <c r="G1363" t="s">
        <v>1172</v>
      </c>
      <c r="H1363" t="s">
        <v>13</v>
      </c>
      <c r="I1363" t="s">
        <v>1598</v>
      </c>
      <c r="J1363" t="s">
        <v>1592</v>
      </c>
      <c r="K1363" t="s">
        <v>1598</v>
      </c>
      <c r="L1363">
        <v>7875</v>
      </c>
      <c r="M1363" t="s">
        <v>1602</v>
      </c>
      <c r="N1363" t="s">
        <v>1603</v>
      </c>
      <c r="O1363" t="str">
        <f t="shared" si="42"/>
        <v>janeiro</v>
      </c>
      <c r="P1363">
        <f>VLOOKUP(O1363,Auxiliar!A:B,2,FALSE)</f>
        <v>1</v>
      </c>
      <c r="Q1363">
        <f t="shared" si="43"/>
        <v>2025</v>
      </c>
    </row>
    <row r="1364" spans="1:17" x14ac:dyDescent="0.3">
      <c r="A1364" t="s">
        <v>1635</v>
      </c>
      <c r="B1364" t="s">
        <v>25</v>
      </c>
      <c r="C1364" s="3" t="s">
        <v>1952</v>
      </c>
      <c r="D1364" t="str">
        <f>VLOOKUP(C1364,Planilha4!$B$1:$C$147,2,0)</f>
        <v>Lopes Niterói</v>
      </c>
      <c r="E1364" t="s">
        <v>1636</v>
      </c>
      <c r="F1364" t="s">
        <v>468</v>
      </c>
      <c r="G1364" t="s">
        <v>12</v>
      </c>
      <c r="H1364" t="s">
        <v>13</v>
      </c>
      <c r="I1364" t="s">
        <v>1267</v>
      </c>
      <c r="J1364" t="s">
        <v>1266</v>
      </c>
      <c r="K1364" t="s">
        <v>1260</v>
      </c>
      <c r="L1364">
        <v>6600</v>
      </c>
      <c r="M1364" t="s">
        <v>1637</v>
      </c>
      <c r="N1364" t="s">
        <v>1638</v>
      </c>
      <c r="O1364" t="str">
        <f t="shared" si="42"/>
        <v>janeiro</v>
      </c>
      <c r="P1364">
        <f>VLOOKUP(O1364,Auxiliar!A:B,2,FALSE)</f>
        <v>1</v>
      </c>
      <c r="Q1364">
        <f t="shared" si="43"/>
        <v>2025</v>
      </c>
    </row>
    <row r="1365" spans="1:17" x14ac:dyDescent="0.3">
      <c r="A1365" t="s">
        <v>1493</v>
      </c>
      <c r="B1365" t="s">
        <v>25</v>
      </c>
      <c r="C1365" s="3" t="s">
        <v>1952</v>
      </c>
      <c r="D1365" t="str">
        <f>VLOOKUP(C1365,Planilha4!$B$1:$C$147,2,0)</f>
        <v>Lopes Niterói</v>
      </c>
      <c r="E1365" t="s">
        <v>1494</v>
      </c>
      <c r="F1365" t="s">
        <v>1495</v>
      </c>
      <c r="G1365" t="s">
        <v>12</v>
      </c>
      <c r="H1365" t="s">
        <v>13</v>
      </c>
      <c r="I1365" t="s">
        <v>1469</v>
      </c>
      <c r="J1365" t="s">
        <v>1443</v>
      </c>
      <c r="K1365" t="s">
        <v>1469</v>
      </c>
      <c r="L1365">
        <v>7480</v>
      </c>
      <c r="M1365" t="s">
        <v>1496</v>
      </c>
      <c r="N1365" t="s">
        <v>1497</v>
      </c>
      <c r="O1365" t="str">
        <f t="shared" si="42"/>
        <v>fevereiro</v>
      </c>
      <c r="P1365">
        <f>VLOOKUP(O1365,Auxiliar!A:B,2,FALSE)</f>
        <v>2</v>
      </c>
      <c r="Q1365">
        <f t="shared" si="43"/>
        <v>2025</v>
      </c>
    </row>
    <row r="1366" spans="1:17" x14ac:dyDescent="0.3">
      <c r="A1366" t="s">
        <v>1480</v>
      </c>
      <c r="B1366" t="s">
        <v>25</v>
      </c>
      <c r="C1366" s="3" t="s">
        <v>1952</v>
      </c>
      <c r="D1366" t="str">
        <f>VLOOKUP(C1366,Planilha4!$B$1:$C$147,2,0)</f>
        <v>Lopes Niterói</v>
      </c>
      <c r="E1366" t="s">
        <v>1481</v>
      </c>
      <c r="F1366" t="s">
        <v>246</v>
      </c>
      <c r="G1366" t="s">
        <v>12</v>
      </c>
      <c r="H1366" t="s">
        <v>13</v>
      </c>
      <c r="I1366" t="s">
        <v>1641</v>
      </c>
      <c r="J1366" t="s">
        <v>1642</v>
      </c>
      <c r="K1366" t="s">
        <v>1643</v>
      </c>
      <c r="L1366">
        <v>9880</v>
      </c>
      <c r="M1366" t="s">
        <v>1482</v>
      </c>
      <c r="N1366" t="s">
        <v>1483</v>
      </c>
      <c r="O1366" t="str">
        <f t="shared" si="42"/>
        <v>fevereiro</v>
      </c>
      <c r="P1366">
        <f>VLOOKUP(O1366,Auxiliar!A:B,2,FALSE)</f>
        <v>2</v>
      </c>
      <c r="Q1366">
        <f t="shared" si="43"/>
        <v>2025</v>
      </c>
    </row>
    <row r="1367" spans="1:17" x14ac:dyDescent="0.3">
      <c r="A1367" t="s">
        <v>1126</v>
      </c>
      <c r="B1367" t="s">
        <v>25</v>
      </c>
      <c r="C1367" s="3" t="s">
        <v>1952</v>
      </c>
      <c r="D1367" t="str">
        <f>VLOOKUP(C1367,Planilha4!$B$1:$C$147,2,0)</f>
        <v>Lopes Niterói</v>
      </c>
      <c r="E1367" t="s">
        <v>1127</v>
      </c>
      <c r="F1367" t="s">
        <v>81</v>
      </c>
      <c r="G1367" t="s">
        <v>12</v>
      </c>
      <c r="H1367" t="s">
        <v>13</v>
      </c>
      <c r="I1367" t="s">
        <v>1490</v>
      </c>
      <c r="J1367" t="s">
        <v>1509</v>
      </c>
      <c r="K1367" t="s">
        <v>1490</v>
      </c>
      <c r="L1367">
        <v>7087.5</v>
      </c>
      <c r="M1367" t="s">
        <v>1128</v>
      </c>
      <c r="N1367" t="s">
        <v>1129</v>
      </c>
      <c r="O1367" t="str">
        <f t="shared" si="42"/>
        <v>dezembro</v>
      </c>
      <c r="P1367">
        <f>VLOOKUP(O1367,Auxiliar!A:B,2,FALSE)</f>
        <v>12</v>
      </c>
      <c r="Q1367">
        <f t="shared" si="43"/>
        <v>2024</v>
      </c>
    </row>
    <row r="1368" spans="1:17" x14ac:dyDescent="0.3">
      <c r="A1368" t="s">
        <v>1660</v>
      </c>
      <c r="B1368" t="s">
        <v>25</v>
      </c>
      <c r="C1368" s="3" t="s">
        <v>1952</v>
      </c>
      <c r="D1368" t="str">
        <f>VLOOKUP(C1368,Planilha4!$B$1:$C$147,2,0)</f>
        <v>Lopes Niterói</v>
      </c>
      <c r="E1368" t="s">
        <v>1661</v>
      </c>
      <c r="F1368" t="s">
        <v>144</v>
      </c>
      <c r="G1368" t="s">
        <v>12</v>
      </c>
      <c r="H1368" t="s">
        <v>13</v>
      </c>
      <c r="I1368" t="s">
        <v>1489</v>
      </c>
      <c r="J1368" t="s">
        <v>1173</v>
      </c>
      <c r="K1368" t="s">
        <v>1662</v>
      </c>
      <c r="L1368">
        <v>39375</v>
      </c>
      <c r="M1368" t="s">
        <v>1663</v>
      </c>
      <c r="N1368" t="s">
        <v>1664</v>
      </c>
      <c r="O1368" t="str">
        <f t="shared" si="42"/>
        <v>dezembro</v>
      </c>
      <c r="P1368">
        <f>VLOOKUP(O1368,Auxiliar!A:B,2,FALSE)</f>
        <v>12</v>
      </c>
      <c r="Q1368">
        <f t="shared" si="43"/>
        <v>2024</v>
      </c>
    </row>
    <row r="1369" spans="1:17" x14ac:dyDescent="0.3">
      <c r="A1369" t="s">
        <v>1669</v>
      </c>
      <c r="B1369" t="s">
        <v>25</v>
      </c>
      <c r="C1369" s="3" t="s">
        <v>1952</v>
      </c>
      <c r="D1369" t="str">
        <f>VLOOKUP(C1369,Planilha4!$B$1:$C$147,2,0)</f>
        <v>Lopes Niterói</v>
      </c>
      <c r="E1369" t="s">
        <v>1670</v>
      </c>
      <c r="F1369" t="s">
        <v>661</v>
      </c>
      <c r="G1369" t="s">
        <v>12</v>
      </c>
      <c r="H1369" t="s">
        <v>13</v>
      </c>
      <c r="I1369" t="s">
        <v>1662</v>
      </c>
      <c r="J1369" t="s">
        <v>1173</v>
      </c>
      <c r="K1369" t="s">
        <v>1662</v>
      </c>
      <c r="L1369">
        <v>9675</v>
      </c>
      <c r="M1369" t="s">
        <v>1671</v>
      </c>
      <c r="N1369" t="s">
        <v>1672</v>
      </c>
      <c r="O1369" t="str">
        <f t="shared" si="42"/>
        <v>dezembro</v>
      </c>
      <c r="P1369">
        <f>VLOOKUP(O1369,Auxiliar!A:B,2,FALSE)</f>
        <v>12</v>
      </c>
      <c r="Q1369">
        <f t="shared" si="43"/>
        <v>2024</v>
      </c>
    </row>
    <row r="1370" spans="1:17" x14ac:dyDescent="0.3">
      <c r="A1370" t="s">
        <v>1673</v>
      </c>
      <c r="B1370" t="s">
        <v>25</v>
      </c>
      <c r="C1370" s="3" t="s">
        <v>1952</v>
      </c>
      <c r="D1370" t="str">
        <f>VLOOKUP(C1370,Planilha4!$B$1:$C$147,2,0)</f>
        <v>Lopes Niterói</v>
      </c>
      <c r="E1370" t="s">
        <v>1675</v>
      </c>
      <c r="F1370" t="s">
        <v>1676</v>
      </c>
      <c r="G1370" t="s">
        <v>12</v>
      </c>
      <c r="H1370" t="s">
        <v>13</v>
      </c>
      <c r="I1370" t="s">
        <v>1489</v>
      </c>
      <c r="J1370" t="s">
        <v>1173</v>
      </c>
      <c r="K1370" t="s">
        <v>1662</v>
      </c>
      <c r="L1370">
        <v>6900</v>
      </c>
      <c r="M1370" t="s">
        <v>1677</v>
      </c>
      <c r="N1370" t="s">
        <v>1678</v>
      </c>
      <c r="O1370" t="str">
        <f t="shared" si="42"/>
        <v>dezembro</v>
      </c>
      <c r="P1370">
        <f>VLOOKUP(O1370,Auxiliar!A:B,2,FALSE)</f>
        <v>12</v>
      </c>
      <c r="Q1370">
        <f t="shared" si="43"/>
        <v>2024</v>
      </c>
    </row>
    <row r="1371" spans="1:17" x14ac:dyDescent="0.3">
      <c r="A1371" t="s">
        <v>1679</v>
      </c>
      <c r="B1371" t="s">
        <v>25</v>
      </c>
      <c r="C1371" s="3" t="s">
        <v>1952</v>
      </c>
      <c r="D1371" t="str">
        <f>VLOOKUP(C1371,Planilha4!$B$1:$C$147,2,0)</f>
        <v>Lopes Niterói</v>
      </c>
      <c r="E1371" t="s">
        <v>1680</v>
      </c>
      <c r="F1371" t="s">
        <v>582</v>
      </c>
      <c r="G1371" t="s">
        <v>12</v>
      </c>
      <c r="H1371" t="s">
        <v>13</v>
      </c>
      <c r="I1371" t="s">
        <v>1681</v>
      </c>
      <c r="J1371" t="s">
        <v>1681</v>
      </c>
      <c r="K1371" t="s">
        <v>1193</v>
      </c>
      <c r="L1371">
        <v>7875</v>
      </c>
      <c r="M1371" t="s">
        <v>1682</v>
      </c>
      <c r="N1371" t="s">
        <v>1683</v>
      </c>
      <c r="O1371" t="str">
        <f t="shared" si="42"/>
        <v>dezembro</v>
      </c>
      <c r="P1371">
        <f>VLOOKUP(O1371,Auxiliar!A:B,2,FALSE)</f>
        <v>12</v>
      </c>
      <c r="Q1371">
        <f t="shared" si="43"/>
        <v>2024</v>
      </c>
    </row>
    <row r="1372" spans="1:17" x14ac:dyDescent="0.3">
      <c r="A1372" t="s">
        <v>1685</v>
      </c>
      <c r="B1372" t="s">
        <v>25</v>
      </c>
      <c r="C1372" s="3" t="s">
        <v>1952</v>
      </c>
      <c r="D1372" t="str">
        <f>VLOOKUP(C1372,Planilha4!$B$1:$C$147,2,0)</f>
        <v>Lopes Niterói</v>
      </c>
      <c r="E1372" t="s">
        <v>1686</v>
      </c>
      <c r="F1372" t="s">
        <v>1687</v>
      </c>
      <c r="G1372" t="s">
        <v>12</v>
      </c>
      <c r="H1372" t="s">
        <v>13</v>
      </c>
      <c r="I1372" t="s">
        <v>1688</v>
      </c>
      <c r="J1372" t="s">
        <v>1489</v>
      </c>
      <c r="K1372" t="s">
        <v>1688</v>
      </c>
      <c r="L1372">
        <v>18040</v>
      </c>
      <c r="M1372" t="s">
        <v>1689</v>
      </c>
      <c r="N1372" t="s">
        <v>1690</v>
      </c>
      <c r="O1372" t="str">
        <f t="shared" si="42"/>
        <v>dezembro</v>
      </c>
      <c r="P1372">
        <f>VLOOKUP(O1372,Auxiliar!A:B,2,FALSE)</f>
        <v>12</v>
      </c>
      <c r="Q1372">
        <f t="shared" si="43"/>
        <v>2024</v>
      </c>
    </row>
    <row r="1373" spans="1:17" x14ac:dyDescent="0.3">
      <c r="A1373" t="s">
        <v>1543</v>
      </c>
      <c r="B1373" t="s">
        <v>25</v>
      </c>
      <c r="C1373" s="3" t="s">
        <v>1952</v>
      </c>
      <c r="D1373" t="str">
        <f>VLOOKUP(C1373,Planilha4!$B$1:$C$147,2,0)</f>
        <v>Lopes Niterói</v>
      </c>
      <c r="E1373" t="s">
        <v>1544</v>
      </c>
      <c r="F1373" t="s">
        <v>843</v>
      </c>
      <c r="G1373" t="s">
        <v>12</v>
      </c>
      <c r="H1373" t="s">
        <v>13</v>
      </c>
      <c r="I1373" t="s">
        <v>1545</v>
      </c>
      <c r="J1373" t="s">
        <v>1506</v>
      </c>
      <c r="K1373" t="s">
        <v>1507</v>
      </c>
      <c r="L1373">
        <v>6750</v>
      </c>
      <c r="M1373" t="s">
        <v>1546</v>
      </c>
      <c r="N1373" t="s">
        <v>1547</v>
      </c>
      <c r="O1373" t="str">
        <f t="shared" si="42"/>
        <v>março</v>
      </c>
      <c r="P1373">
        <f>VLOOKUP(O1373,Auxiliar!A:B,2,FALSE)</f>
        <v>3</v>
      </c>
      <c r="Q1373">
        <f t="shared" si="43"/>
        <v>2025</v>
      </c>
    </row>
    <row r="1374" spans="1:17" x14ac:dyDescent="0.3">
      <c r="A1374" t="s">
        <v>1712</v>
      </c>
      <c r="B1374" t="s">
        <v>25</v>
      </c>
      <c r="C1374" s="3" t="s">
        <v>1952</v>
      </c>
      <c r="D1374" t="str">
        <f>VLOOKUP(C1374,Planilha4!$B$1:$C$147,2,0)</f>
        <v>Lopes Niterói</v>
      </c>
      <c r="E1374" t="s">
        <v>1171</v>
      </c>
      <c r="G1374" t="s">
        <v>1171</v>
      </c>
      <c r="H1374" t="s">
        <v>13</v>
      </c>
      <c r="I1374" t="s">
        <v>1709</v>
      </c>
      <c r="J1374" t="s">
        <v>1709</v>
      </c>
      <c r="K1374" t="s">
        <v>1713</v>
      </c>
      <c r="L1374">
        <v>28000</v>
      </c>
      <c r="M1374" t="s">
        <v>1714</v>
      </c>
      <c r="N1374" t="s">
        <v>1715</v>
      </c>
      <c r="O1374" t="str">
        <f t="shared" si="42"/>
        <v>março</v>
      </c>
      <c r="P1374">
        <f>VLOOKUP(O1374,Auxiliar!A:B,2,FALSE)</f>
        <v>3</v>
      </c>
      <c r="Q1374">
        <f t="shared" si="43"/>
        <v>2025</v>
      </c>
    </row>
    <row r="1375" spans="1:17" x14ac:dyDescent="0.3">
      <c r="A1375" t="s">
        <v>1716</v>
      </c>
      <c r="B1375" t="s">
        <v>25</v>
      </c>
      <c r="C1375" s="3" t="s">
        <v>1952</v>
      </c>
      <c r="D1375" t="str">
        <f>VLOOKUP(C1375,Planilha4!$B$1:$C$147,2,0)</f>
        <v>Lopes Niterói</v>
      </c>
      <c r="E1375" t="s">
        <v>1718</v>
      </c>
      <c r="F1375" t="s">
        <v>582</v>
      </c>
      <c r="G1375" t="s">
        <v>12</v>
      </c>
      <c r="H1375" t="s">
        <v>13</v>
      </c>
      <c r="I1375" t="s">
        <v>1713</v>
      </c>
      <c r="J1375" t="s">
        <v>1709</v>
      </c>
      <c r="K1375" t="s">
        <v>1713</v>
      </c>
      <c r="L1375">
        <v>6600</v>
      </c>
      <c r="M1375" t="s">
        <v>1720</v>
      </c>
      <c r="N1375" t="s">
        <v>1721</v>
      </c>
      <c r="O1375" t="str">
        <f t="shared" si="42"/>
        <v>março</v>
      </c>
      <c r="P1375">
        <f>VLOOKUP(O1375,Auxiliar!A:B,2,FALSE)</f>
        <v>3</v>
      </c>
      <c r="Q1375">
        <f t="shared" si="43"/>
        <v>2025</v>
      </c>
    </row>
    <row r="1376" spans="1:17" x14ac:dyDescent="0.3">
      <c r="A1376" t="s">
        <v>1724</v>
      </c>
      <c r="B1376" t="s">
        <v>25</v>
      </c>
      <c r="C1376" s="3" t="s">
        <v>1952</v>
      </c>
      <c r="D1376" t="str">
        <f>VLOOKUP(C1376,Planilha4!$B$1:$C$147,2,0)</f>
        <v>Lopes Niterói</v>
      </c>
      <c r="E1376" t="s">
        <v>1725</v>
      </c>
      <c r="F1376" t="s">
        <v>764</v>
      </c>
      <c r="G1376" t="s">
        <v>12</v>
      </c>
      <c r="H1376" t="s">
        <v>13</v>
      </c>
      <c r="I1376" t="s">
        <v>1709</v>
      </c>
      <c r="J1376" t="s">
        <v>1693</v>
      </c>
      <c r="K1376" t="s">
        <v>1709</v>
      </c>
      <c r="L1376">
        <v>8140</v>
      </c>
      <c r="M1376" t="s">
        <v>1726</v>
      </c>
      <c r="N1376" t="s">
        <v>1727</v>
      </c>
      <c r="O1376" t="str">
        <f t="shared" si="42"/>
        <v>março</v>
      </c>
      <c r="P1376">
        <f>VLOOKUP(O1376,Auxiliar!A:B,2,FALSE)</f>
        <v>3</v>
      </c>
      <c r="Q1376">
        <f t="shared" si="43"/>
        <v>2025</v>
      </c>
    </row>
    <row r="1377" spans="1:17" x14ac:dyDescent="0.3">
      <c r="A1377" t="s">
        <v>1753</v>
      </c>
      <c r="B1377" t="s">
        <v>25</v>
      </c>
      <c r="C1377" s="3" t="s">
        <v>1952</v>
      </c>
      <c r="D1377" t="str">
        <f>VLOOKUP(C1377,Planilha4!$B$1:$C$147,2,0)</f>
        <v>Lopes Niterói</v>
      </c>
      <c r="E1377" t="s">
        <v>1754</v>
      </c>
      <c r="F1377" t="s">
        <v>1755</v>
      </c>
      <c r="G1377" t="s">
        <v>12</v>
      </c>
      <c r="H1377" t="s">
        <v>13</v>
      </c>
      <c r="I1377" t="s">
        <v>1698</v>
      </c>
      <c r="J1377" t="s">
        <v>1699</v>
      </c>
      <c r="K1377" t="s">
        <v>1700</v>
      </c>
      <c r="L1377">
        <v>16170</v>
      </c>
      <c r="M1377" t="s">
        <v>1756</v>
      </c>
      <c r="N1377" t="s">
        <v>1757</v>
      </c>
      <c r="O1377" t="str">
        <f t="shared" si="42"/>
        <v>março</v>
      </c>
      <c r="P1377">
        <f>VLOOKUP(O1377,Auxiliar!A:B,2,FALSE)</f>
        <v>3</v>
      </c>
      <c r="Q1377">
        <f t="shared" si="43"/>
        <v>2025</v>
      </c>
    </row>
    <row r="1378" spans="1:17" x14ac:dyDescent="0.3">
      <c r="A1378" t="s">
        <v>1724</v>
      </c>
      <c r="B1378" t="s">
        <v>25</v>
      </c>
      <c r="C1378" s="3" t="s">
        <v>1952</v>
      </c>
      <c r="D1378" t="str">
        <f>VLOOKUP(C1378,Planilha4!$B$1:$C$147,2,0)</f>
        <v>Lopes Niterói</v>
      </c>
      <c r="E1378" t="s">
        <v>1725</v>
      </c>
      <c r="F1378" t="s">
        <v>764</v>
      </c>
      <c r="G1378" t="s">
        <v>12</v>
      </c>
      <c r="H1378" t="s">
        <v>13</v>
      </c>
      <c r="I1378" t="s">
        <v>1557</v>
      </c>
      <c r="J1378" t="s">
        <v>1698</v>
      </c>
      <c r="K1378" t="s">
        <v>1557</v>
      </c>
      <c r="L1378">
        <v>8140</v>
      </c>
      <c r="M1378" t="s">
        <v>1764</v>
      </c>
      <c r="N1378" t="s">
        <v>1765</v>
      </c>
      <c r="O1378" t="str">
        <f t="shared" si="42"/>
        <v>março</v>
      </c>
      <c r="P1378">
        <f>VLOOKUP(O1378,Auxiliar!A:B,2,FALSE)</f>
        <v>3</v>
      </c>
      <c r="Q1378">
        <f t="shared" si="43"/>
        <v>2025</v>
      </c>
    </row>
    <row r="1379" spans="1:17" x14ac:dyDescent="0.3">
      <c r="A1379" t="s">
        <v>1769</v>
      </c>
      <c r="B1379" t="s">
        <v>25</v>
      </c>
      <c r="C1379" s="3" t="s">
        <v>1952</v>
      </c>
      <c r="D1379" t="str">
        <f>VLOOKUP(C1379,Planilha4!$B$1:$C$147,2,0)</f>
        <v>Lopes Niterói</v>
      </c>
      <c r="E1379" t="s">
        <v>1441</v>
      </c>
      <c r="F1379" t="s">
        <v>1770</v>
      </c>
      <c r="G1379" t="s">
        <v>12</v>
      </c>
      <c r="H1379" t="s">
        <v>13</v>
      </c>
      <c r="I1379" t="s">
        <v>1698</v>
      </c>
      <c r="J1379" t="s">
        <v>1745</v>
      </c>
      <c r="K1379" t="s">
        <v>1698</v>
      </c>
      <c r="L1379">
        <v>25480</v>
      </c>
      <c r="M1379" t="s">
        <v>1771</v>
      </c>
      <c r="N1379" t="s">
        <v>1772</v>
      </c>
      <c r="O1379" t="str">
        <f t="shared" si="42"/>
        <v>março</v>
      </c>
      <c r="P1379">
        <f>VLOOKUP(O1379,Auxiliar!A:B,2,FALSE)</f>
        <v>3</v>
      </c>
      <c r="Q1379">
        <f t="shared" si="43"/>
        <v>2025</v>
      </c>
    </row>
    <row r="1380" spans="1:17" x14ac:dyDescent="0.3">
      <c r="A1380" s="1"/>
      <c r="B1380" s="1"/>
      <c r="C1380" s="3"/>
      <c r="E1380" s="1"/>
      <c r="F1380" s="1"/>
      <c r="G1380" s="1"/>
      <c r="H1380" s="1"/>
      <c r="I1380" s="1"/>
      <c r="L1380" s="1"/>
      <c r="M1380" s="1"/>
      <c r="N1380" s="1"/>
    </row>
    <row r="1381" spans="1:17" x14ac:dyDescent="0.3">
      <c r="A1381" t="s">
        <v>1784</v>
      </c>
      <c r="B1381" t="s">
        <v>25</v>
      </c>
      <c r="C1381" s="3" t="s">
        <v>1952</v>
      </c>
      <c r="D1381" t="str">
        <f>VLOOKUP(C1381,Planilha4!$B$1:$C$147,2,0)</f>
        <v>Lopes Niterói</v>
      </c>
      <c r="E1381" t="s">
        <v>1785</v>
      </c>
      <c r="F1381" t="s">
        <v>84</v>
      </c>
      <c r="G1381" t="s">
        <v>12</v>
      </c>
      <c r="H1381" t="s">
        <v>13</v>
      </c>
      <c r="I1381" t="s">
        <v>1651</v>
      </c>
      <c r="J1381" t="s">
        <v>1650</v>
      </c>
      <c r="K1381" t="s">
        <v>1651</v>
      </c>
      <c r="L1381">
        <v>4400</v>
      </c>
      <c r="M1381" t="s">
        <v>1786</v>
      </c>
      <c r="N1381" t="s">
        <v>1787</v>
      </c>
      <c r="O1381" t="str">
        <f t="shared" si="42"/>
        <v>fevereiro</v>
      </c>
      <c r="P1381">
        <f>VLOOKUP(O1381,Auxiliar!A:B,2,FALSE)</f>
        <v>2</v>
      </c>
      <c r="Q1381">
        <f t="shared" si="43"/>
        <v>2025</v>
      </c>
    </row>
    <row r="1382" spans="1:17" x14ac:dyDescent="0.3">
      <c r="A1382" s="1"/>
      <c r="B1382" s="1"/>
      <c r="C1382" s="3"/>
      <c r="E1382" s="1"/>
      <c r="F1382" s="1"/>
      <c r="G1382" s="1"/>
      <c r="H1382" s="1"/>
      <c r="I1382" s="1"/>
      <c r="L1382" s="1"/>
      <c r="M1382" s="1"/>
      <c r="N1382" s="1"/>
    </row>
    <row r="1383" spans="1:17" x14ac:dyDescent="0.3">
      <c r="A1383" s="1"/>
      <c r="B1383" s="1"/>
      <c r="C1383" s="3"/>
      <c r="E1383" s="1"/>
      <c r="F1383" s="1"/>
      <c r="G1383" s="1"/>
      <c r="H1383" s="1"/>
      <c r="I1383" s="1"/>
      <c r="L1383" s="1"/>
      <c r="M1383" s="1"/>
      <c r="N1383" s="1"/>
    </row>
    <row r="1384" spans="1:17" x14ac:dyDescent="0.3">
      <c r="A1384" s="1"/>
      <c r="B1384" s="1"/>
      <c r="C1384" s="3"/>
      <c r="E1384" s="1"/>
      <c r="F1384" s="1"/>
      <c r="G1384" s="1"/>
      <c r="H1384" s="1"/>
      <c r="I1384" s="1"/>
      <c r="L1384" s="1"/>
      <c r="M1384" s="1"/>
      <c r="N1384" s="1"/>
    </row>
    <row r="1385" spans="1:17" x14ac:dyDescent="0.3">
      <c r="A1385" t="s">
        <v>1796</v>
      </c>
      <c r="B1385" t="s">
        <v>25</v>
      </c>
      <c r="C1385" s="3" t="s">
        <v>1952</v>
      </c>
      <c r="D1385" t="str">
        <f>VLOOKUP(C1385,Planilha4!$B$1:$C$147,2,0)</f>
        <v>Lopes Niterói</v>
      </c>
      <c r="E1385" t="s">
        <v>1797</v>
      </c>
      <c r="F1385" t="s">
        <v>969</v>
      </c>
      <c r="G1385" t="s">
        <v>12</v>
      </c>
      <c r="H1385" t="s">
        <v>13</v>
      </c>
      <c r="I1385" t="s">
        <v>1650</v>
      </c>
      <c r="J1385" t="s">
        <v>1650</v>
      </c>
      <c r="K1385" t="s">
        <v>1651</v>
      </c>
      <c r="L1385">
        <v>5343.75</v>
      </c>
      <c r="M1385" t="s">
        <v>1798</v>
      </c>
      <c r="N1385" t="s">
        <v>1799</v>
      </c>
      <c r="O1385" t="str">
        <f t="shared" si="42"/>
        <v>fevereiro</v>
      </c>
      <c r="P1385">
        <f>VLOOKUP(O1385,Auxiliar!A:B,2,FALSE)</f>
        <v>2</v>
      </c>
      <c r="Q1385">
        <f t="shared" si="43"/>
        <v>2025</v>
      </c>
    </row>
    <row r="1386" spans="1:17" x14ac:dyDescent="0.3">
      <c r="A1386" t="s">
        <v>1792</v>
      </c>
      <c r="B1386" t="s">
        <v>25</v>
      </c>
      <c r="C1386" s="3" t="s">
        <v>1952</v>
      </c>
      <c r="D1386" t="str">
        <f>VLOOKUP(C1386,Planilha4!$B$1:$C$147,2,0)</f>
        <v>Lopes Niterói</v>
      </c>
      <c r="E1386" t="s">
        <v>1793</v>
      </c>
      <c r="F1386" t="s">
        <v>1794</v>
      </c>
      <c r="G1386" t="s">
        <v>12</v>
      </c>
      <c r="H1386" t="s">
        <v>13</v>
      </c>
      <c r="I1386" t="s">
        <v>1499</v>
      </c>
      <c r="J1386" t="s">
        <v>1800</v>
      </c>
      <c r="K1386" t="s">
        <v>1499</v>
      </c>
      <c r="L1386">
        <v>18250</v>
      </c>
      <c r="M1386" t="s">
        <v>1801</v>
      </c>
      <c r="N1386" t="s">
        <v>1802</v>
      </c>
      <c r="O1386" t="str">
        <f t="shared" si="42"/>
        <v>março</v>
      </c>
      <c r="P1386">
        <f>VLOOKUP(O1386,Auxiliar!A:B,2,FALSE)</f>
        <v>3</v>
      </c>
      <c r="Q1386">
        <f t="shared" si="43"/>
        <v>2025</v>
      </c>
    </row>
    <row r="1387" spans="1:17" x14ac:dyDescent="0.3">
      <c r="A1387" t="s">
        <v>1788</v>
      </c>
      <c r="B1387" t="s">
        <v>25</v>
      </c>
      <c r="C1387" s="3" t="s">
        <v>1952</v>
      </c>
      <c r="D1387" t="str">
        <f>VLOOKUP(C1387,Planilha4!$B$1:$C$147,2,0)</f>
        <v>Lopes Niterói</v>
      </c>
      <c r="E1387" t="s">
        <v>1789</v>
      </c>
      <c r="F1387" t="s">
        <v>694</v>
      </c>
      <c r="G1387" t="s">
        <v>12</v>
      </c>
      <c r="H1387" t="s">
        <v>13</v>
      </c>
      <c r="I1387" t="s">
        <v>1500</v>
      </c>
      <c r="J1387" t="s">
        <v>1500</v>
      </c>
      <c r="K1387" t="s">
        <v>1501</v>
      </c>
      <c r="L1387">
        <v>6750</v>
      </c>
      <c r="M1387" t="s">
        <v>1790</v>
      </c>
      <c r="N1387" t="s">
        <v>1791</v>
      </c>
      <c r="O1387" t="str">
        <f t="shared" si="42"/>
        <v>fevereiro</v>
      </c>
      <c r="P1387">
        <f>VLOOKUP(O1387,Auxiliar!A:B,2,FALSE)</f>
        <v>2</v>
      </c>
      <c r="Q1387">
        <f t="shared" si="43"/>
        <v>2025</v>
      </c>
    </row>
    <row r="1388" spans="1:17" x14ac:dyDescent="0.3">
      <c r="A1388" t="s">
        <v>1803</v>
      </c>
      <c r="B1388" t="s">
        <v>25</v>
      </c>
      <c r="C1388" s="3" t="s">
        <v>1952</v>
      </c>
      <c r="D1388" t="str">
        <f>VLOOKUP(C1388,Planilha4!$B$1:$C$147,2,0)</f>
        <v>Lopes Niterói</v>
      </c>
      <c r="E1388" t="s">
        <v>1804</v>
      </c>
      <c r="F1388" t="s">
        <v>1805</v>
      </c>
      <c r="G1388" t="s">
        <v>12</v>
      </c>
      <c r="H1388" t="s">
        <v>13</v>
      </c>
      <c r="I1388" t="s">
        <v>1500</v>
      </c>
      <c r="J1388" t="s">
        <v>1806</v>
      </c>
      <c r="K1388" t="s">
        <v>1795</v>
      </c>
      <c r="L1388">
        <v>10830</v>
      </c>
      <c r="M1388" t="s">
        <v>1807</v>
      </c>
      <c r="N1388" t="s">
        <v>1808</v>
      </c>
      <c r="O1388" t="str">
        <f t="shared" si="42"/>
        <v>fevereiro</v>
      </c>
      <c r="P1388">
        <f>VLOOKUP(O1388,Auxiliar!A:B,2,FALSE)</f>
        <v>2</v>
      </c>
      <c r="Q1388">
        <f t="shared" si="43"/>
        <v>2025</v>
      </c>
    </row>
    <row r="1389" spans="1:17" x14ac:dyDescent="0.3">
      <c r="A1389" t="s">
        <v>255</v>
      </c>
      <c r="B1389" t="s">
        <v>408</v>
      </c>
      <c r="C1389" s="3">
        <v>53257421753</v>
      </c>
      <c r="D1389" t="str">
        <f>VLOOKUP(C1389,Planilha4!$B$1:$C$147,2,0)</f>
        <v>Gilberto Gomes Rodrigues Filho</v>
      </c>
      <c r="E1389" t="s">
        <v>256</v>
      </c>
      <c r="F1389" t="s">
        <v>257</v>
      </c>
      <c r="G1389" t="s">
        <v>85</v>
      </c>
      <c r="H1389" t="s">
        <v>13</v>
      </c>
      <c r="I1389" t="s">
        <v>258</v>
      </c>
      <c r="J1389" t="s">
        <v>259</v>
      </c>
      <c r="K1389" t="s">
        <v>258</v>
      </c>
      <c r="L1389">
        <v>3000</v>
      </c>
      <c r="M1389" t="s">
        <v>260</v>
      </c>
      <c r="N1389" t="s">
        <v>261</v>
      </c>
      <c r="O1389" t="str">
        <f t="shared" si="42"/>
        <v>abril</v>
      </c>
      <c r="P1389">
        <f>VLOOKUP(O1389,Auxiliar!A:B,2,FALSE)</f>
        <v>4</v>
      </c>
      <c r="Q1389">
        <f t="shared" si="43"/>
        <v>2024</v>
      </c>
    </row>
    <row r="1390" spans="1:17" x14ac:dyDescent="0.3">
      <c r="A1390" t="s">
        <v>1098</v>
      </c>
      <c r="B1390" t="s">
        <v>408</v>
      </c>
      <c r="C1390" s="3">
        <v>53257421753</v>
      </c>
      <c r="D1390" t="str">
        <f>VLOOKUP(C1390,Planilha4!$B$1:$C$147,2,0)</f>
        <v>Gilberto Gomes Rodrigues Filho</v>
      </c>
      <c r="E1390" t="s">
        <v>1099</v>
      </c>
      <c r="F1390" t="s">
        <v>1100</v>
      </c>
      <c r="G1390" t="s">
        <v>12</v>
      </c>
      <c r="H1390" t="s">
        <v>13</v>
      </c>
      <c r="I1390" t="s">
        <v>1064</v>
      </c>
      <c r="J1390" t="s">
        <v>1064</v>
      </c>
      <c r="K1390" t="s">
        <v>1083</v>
      </c>
      <c r="L1390">
        <v>6000</v>
      </c>
      <c r="M1390" t="s">
        <v>1101</v>
      </c>
      <c r="N1390" t="s">
        <v>1102</v>
      </c>
      <c r="O1390" t="str">
        <f t="shared" si="42"/>
        <v>setembro</v>
      </c>
      <c r="P1390">
        <f>VLOOKUP(O1390,Auxiliar!A:B,2,FALSE)</f>
        <v>9</v>
      </c>
      <c r="Q1390">
        <f t="shared" si="43"/>
        <v>2024</v>
      </c>
    </row>
    <row r="1391" spans="1:17" x14ac:dyDescent="0.3">
      <c r="A1391" t="s">
        <v>81</v>
      </c>
      <c r="B1391" t="s">
        <v>82</v>
      </c>
      <c r="C1391" s="3">
        <v>55007635715</v>
      </c>
      <c r="D1391" t="str">
        <f>VLOOKUP(C1391,Planilha4!$B$1:$C$147,2,0)</f>
        <v>Sem Nome</v>
      </c>
      <c r="E1391" t="s">
        <v>83</v>
      </c>
      <c r="F1391" t="s">
        <v>84</v>
      </c>
      <c r="G1391" t="s">
        <v>85</v>
      </c>
      <c r="H1391" t="s">
        <v>13</v>
      </c>
      <c r="I1391" t="s">
        <v>86</v>
      </c>
      <c r="J1391" t="s">
        <v>73</v>
      </c>
      <c r="K1391" t="s">
        <v>86</v>
      </c>
      <c r="L1391">
        <v>8250</v>
      </c>
      <c r="M1391" t="s">
        <v>87</v>
      </c>
      <c r="N1391" t="s">
        <v>88</v>
      </c>
      <c r="O1391" t="str">
        <f t="shared" si="42"/>
        <v>março</v>
      </c>
      <c r="P1391">
        <f>VLOOKUP(O1391,Auxiliar!A:B,2,FALSE)</f>
        <v>3</v>
      </c>
      <c r="Q1391">
        <f t="shared" si="43"/>
        <v>2024</v>
      </c>
    </row>
    <row r="1392" spans="1:17" x14ac:dyDescent="0.3">
      <c r="A1392" t="s">
        <v>81</v>
      </c>
      <c r="B1392" t="s">
        <v>82</v>
      </c>
      <c r="C1392" s="3">
        <v>55007635715</v>
      </c>
      <c r="D1392" t="str">
        <f>VLOOKUP(C1392,Planilha4!$B$1:$C$147,2,0)</f>
        <v>Sem Nome</v>
      </c>
      <c r="E1392" t="s">
        <v>83</v>
      </c>
      <c r="F1392" t="s">
        <v>84</v>
      </c>
      <c r="G1392" t="s">
        <v>85</v>
      </c>
      <c r="H1392" t="s">
        <v>13</v>
      </c>
      <c r="I1392" t="s">
        <v>224</v>
      </c>
      <c r="J1392" t="s">
        <v>222</v>
      </c>
      <c r="K1392" t="s">
        <v>254</v>
      </c>
      <c r="L1392">
        <v>8250</v>
      </c>
      <c r="M1392" t="s">
        <v>87</v>
      </c>
      <c r="N1392" t="s">
        <v>88</v>
      </c>
      <c r="O1392" t="str">
        <f t="shared" si="42"/>
        <v>abril</v>
      </c>
      <c r="P1392">
        <f>VLOOKUP(O1392,Auxiliar!A:B,2,FALSE)</f>
        <v>4</v>
      </c>
      <c r="Q1392">
        <f t="shared" si="43"/>
        <v>2024</v>
      </c>
    </row>
    <row r="1393" spans="1:17" x14ac:dyDescent="0.3">
      <c r="A1393" s="1"/>
      <c r="B1393" s="1"/>
      <c r="C1393" s="3"/>
      <c r="E1393" s="1"/>
      <c r="F1393" s="1"/>
      <c r="G1393" s="1"/>
      <c r="H1393" s="1"/>
      <c r="I1393" s="1"/>
      <c r="L1393" s="1"/>
      <c r="M1393" s="1"/>
      <c r="N1393" s="1"/>
    </row>
    <row r="1394" spans="1:17" x14ac:dyDescent="0.3">
      <c r="A1394" t="s">
        <v>337</v>
      </c>
      <c r="B1394" t="s">
        <v>338</v>
      </c>
      <c r="C1394" s="3">
        <v>57139903700</v>
      </c>
      <c r="D1394" t="str">
        <f>VLOOKUP(C1394,Planilha4!$B$1:$C$147,2,0)</f>
        <v>Liberio Laranjeira Ribeiro</v>
      </c>
      <c r="E1394" t="s">
        <v>339</v>
      </c>
      <c r="F1394" t="s">
        <v>159</v>
      </c>
      <c r="G1394" t="s">
        <v>12</v>
      </c>
      <c r="H1394" t="s">
        <v>13</v>
      </c>
      <c r="I1394" t="s">
        <v>325</v>
      </c>
      <c r="J1394" t="s">
        <v>314</v>
      </c>
      <c r="K1394" t="s">
        <v>322</v>
      </c>
      <c r="L1394">
        <v>1500</v>
      </c>
      <c r="M1394" t="s">
        <v>340</v>
      </c>
      <c r="N1394" t="s">
        <v>341</v>
      </c>
      <c r="O1394" t="str">
        <f t="shared" si="42"/>
        <v>maio</v>
      </c>
      <c r="P1394">
        <f>VLOOKUP(O1394,Auxiliar!A:B,2,FALSE)</f>
        <v>5</v>
      </c>
      <c r="Q1394">
        <f t="shared" si="43"/>
        <v>2024</v>
      </c>
    </row>
    <row r="1395" spans="1:17" x14ac:dyDescent="0.3">
      <c r="A1395" t="s">
        <v>337</v>
      </c>
      <c r="B1395" t="s">
        <v>338</v>
      </c>
      <c r="C1395" s="3">
        <v>57139903700</v>
      </c>
      <c r="D1395" t="str">
        <f>VLOOKUP(C1395,Planilha4!$B$1:$C$147,2,0)</f>
        <v>Liberio Laranjeira Ribeiro</v>
      </c>
      <c r="E1395" t="s">
        <v>339</v>
      </c>
      <c r="F1395" t="s">
        <v>159</v>
      </c>
      <c r="G1395" t="s">
        <v>12</v>
      </c>
      <c r="H1395" t="s">
        <v>13</v>
      </c>
      <c r="I1395" t="s">
        <v>395</v>
      </c>
      <c r="J1395" t="s">
        <v>395</v>
      </c>
      <c r="K1395" t="s">
        <v>396</v>
      </c>
      <c r="L1395">
        <v>1500</v>
      </c>
      <c r="M1395" t="s">
        <v>340</v>
      </c>
      <c r="N1395" t="s">
        <v>341</v>
      </c>
      <c r="O1395" t="str">
        <f t="shared" si="42"/>
        <v>junho</v>
      </c>
      <c r="P1395">
        <f>VLOOKUP(O1395,Auxiliar!A:B,2,FALSE)</f>
        <v>6</v>
      </c>
      <c r="Q1395">
        <f t="shared" si="43"/>
        <v>2024</v>
      </c>
    </row>
    <row r="1396" spans="1:17" x14ac:dyDescent="0.3">
      <c r="A1396" t="s">
        <v>719</v>
      </c>
      <c r="B1396" t="s">
        <v>338</v>
      </c>
      <c r="C1396" s="3">
        <v>57139903700</v>
      </c>
      <c r="D1396" t="str">
        <f>VLOOKUP(C1396,Planilha4!$B$1:$C$147,2,0)</f>
        <v>Liberio Laranjeira Ribeiro</v>
      </c>
      <c r="E1396" t="s">
        <v>720</v>
      </c>
      <c r="F1396" t="s">
        <v>721</v>
      </c>
      <c r="G1396" t="s">
        <v>12</v>
      </c>
      <c r="H1396" t="s">
        <v>13</v>
      </c>
      <c r="I1396" t="s">
        <v>722</v>
      </c>
      <c r="J1396" t="s">
        <v>373</v>
      </c>
      <c r="K1396" t="s">
        <v>722</v>
      </c>
      <c r="L1396">
        <v>4200</v>
      </c>
      <c r="M1396" t="s">
        <v>723</v>
      </c>
      <c r="N1396" t="s">
        <v>724</v>
      </c>
      <c r="O1396" t="str">
        <f t="shared" si="42"/>
        <v>maio</v>
      </c>
      <c r="P1396">
        <f>VLOOKUP(O1396,Auxiliar!A:B,2,FALSE)</f>
        <v>5</v>
      </c>
      <c r="Q1396">
        <f t="shared" si="43"/>
        <v>2024</v>
      </c>
    </row>
    <row r="1397" spans="1:17" x14ac:dyDescent="0.3">
      <c r="A1397" s="1"/>
      <c r="B1397" s="1"/>
      <c r="C1397" s="3"/>
      <c r="E1397" s="1"/>
      <c r="F1397" s="1"/>
      <c r="G1397" s="1"/>
      <c r="H1397" s="1"/>
      <c r="I1397" s="1"/>
      <c r="L1397" s="1"/>
      <c r="M1397" s="1"/>
      <c r="N1397" s="1"/>
    </row>
    <row r="1398" spans="1:17" x14ac:dyDescent="0.3">
      <c r="A1398" t="s">
        <v>1788</v>
      </c>
      <c r="B1398" t="s">
        <v>338</v>
      </c>
      <c r="C1398" s="3">
        <v>57139903700</v>
      </c>
      <c r="D1398" t="str">
        <f>VLOOKUP(C1398,Planilha4!$B$1:$C$147,2,0)</f>
        <v>Liberio Laranjeira Ribeiro</v>
      </c>
      <c r="E1398" t="s">
        <v>1789</v>
      </c>
      <c r="F1398" t="s">
        <v>694</v>
      </c>
      <c r="G1398" t="s">
        <v>12</v>
      </c>
      <c r="H1398" t="s">
        <v>13</v>
      </c>
      <c r="I1398" t="s">
        <v>1500</v>
      </c>
      <c r="J1398" t="s">
        <v>1500</v>
      </c>
      <c r="K1398" t="s">
        <v>1501</v>
      </c>
      <c r="L1398">
        <v>3000</v>
      </c>
      <c r="M1398" t="s">
        <v>1790</v>
      </c>
      <c r="N1398" t="s">
        <v>1791</v>
      </c>
      <c r="O1398" t="str">
        <f t="shared" si="42"/>
        <v>fevereiro</v>
      </c>
      <c r="P1398">
        <f>VLOOKUP(O1398,Auxiliar!A:B,2,FALSE)</f>
        <v>2</v>
      </c>
      <c r="Q1398">
        <f t="shared" si="43"/>
        <v>2025</v>
      </c>
    </row>
    <row r="1399" spans="1:17" x14ac:dyDescent="0.3">
      <c r="A1399" t="s">
        <v>557</v>
      </c>
      <c r="B1399" t="s">
        <v>558</v>
      </c>
      <c r="C1399" s="3">
        <v>57299641704</v>
      </c>
      <c r="D1399" t="str">
        <f>VLOOKUP(C1399,Planilha4!$B$1:$C$147,2,0)</f>
        <v>Rogerio Dos Santos Melendez</v>
      </c>
      <c r="E1399" t="s">
        <v>559</v>
      </c>
      <c r="F1399" t="s">
        <v>560</v>
      </c>
      <c r="G1399" t="s">
        <v>12</v>
      </c>
      <c r="H1399" t="s">
        <v>13</v>
      </c>
      <c r="I1399" t="s">
        <v>537</v>
      </c>
      <c r="J1399" t="s">
        <v>537</v>
      </c>
      <c r="K1399" t="s">
        <v>536</v>
      </c>
      <c r="L1399">
        <v>4592.3999999999996</v>
      </c>
      <c r="M1399" t="s">
        <v>51</v>
      </c>
      <c r="N1399" t="s">
        <v>52</v>
      </c>
      <c r="O1399" t="str">
        <f t="shared" si="42"/>
        <v>julho</v>
      </c>
      <c r="P1399">
        <f>VLOOKUP(O1399,Auxiliar!A:B,2,FALSE)</f>
        <v>7</v>
      </c>
      <c r="Q1399">
        <f t="shared" si="43"/>
        <v>2024</v>
      </c>
    </row>
    <row r="1400" spans="1:17" x14ac:dyDescent="0.3">
      <c r="A1400" t="s">
        <v>1311</v>
      </c>
      <c r="B1400" t="s">
        <v>558</v>
      </c>
      <c r="C1400" s="3">
        <v>57299641704</v>
      </c>
      <c r="D1400" t="str">
        <f>VLOOKUP(C1400,Planilha4!$B$1:$C$147,2,0)</f>
        <v>Rogerio Dos Santos Melendez</v>
      </c>
      <c r="E1400" t="s">
        <v>559</v>
      </c>
      <c r="F1400" t="s">
        <v>1312</v>
      </c>
      <c r="G1400" t="s">
        <v>12</v>
      </c>
      <c r="H1400" t="s">
        <v>13</v>
      </c>
      <c r="I1400" t="s">
        <v>983</v>
      </c>
      <c r="J1400" t="s">
        <v>983</v>
      </c>
      <c r="K1400" t="s">
        <v>527</v>
      </c>
      <c r="L1400">
        <v>7362.08</v>
      </c>
      <c r="M1400" t="s">
        <v>51</v>
      </c>
      <c r="N1400" t="s">
        <v>52</v>
      </c>
      <c r="O1400" t="str">
        <f t="shared" si="42"/>
        <v>julho</v>
      </c>
      <c r="P1400">
        <f>VLOOKUP(O1400,Auxiliar!A:B,2,FALSE)</f>
        <v>7</v>
      </c>
      <c r="Q1400">
        <f t="shared" si="43"/>
        <v>2024</v>
      </c>
    </row>
    <row r="1401" spans="1:17" x14ac:dyDescent="0.3">
      <c r="A1401" t="s">
        <v>1561</v>
      </c>
      <c r="B1401" t="s">
        <v>558</v>
      </c>
      <c r="C1401" s="3">
        <v>57299641704</v>
      </c>
      <c r="D1401" t="str">
        <f>VLOOKUP(C1401,Planilha4!$B$1:$C$147,2,0)</f>
        <v>Rogerio Dos Santos Melendez</v>
      </c>
      <c r="E1401" t="s">
        <v>1562</v>
      </c>
      <c r="F1401" t="s">
        <v>937</v>
      </c>
      <c r="G1401" t="s">
        <v>12</v>
      </c>
      <c r="H1401" t="s">
        <v>1553</v>
      </c>
      <c r="I1401" t="s">
        <v>1550</v>
      </c>
      <c r="L1401">
        <v>1250</v>
      </c>
      <c r="M1401" t="s">
        <v>1563</v>
      </c>
      <c r="N1401" t="s">
        <v>1564</v>
      </c>
      <c r="O1401" t="str">
        <f t="shared" si="42"/>
        <v>janeiro</v>
      </c>
      <c r="P1401">
        <f>VLOOKUP(O1401,Auxiliar!A:B,2,FALSE)</f>
        <v>1</v>
      </c>
      <c r="Q1401">
        <f t="shared" si="43"/>
        <v>1900</v>
      </c>
    </row>
    <row r="1402" spans="1:17" x14ac:dyDescent="0.3">
      <c r="A1402" s="1"/>
      <c r="B1402" s="1"/>
      <c r="C1402" s="3"/>
      <c r="E1402" s="1"/>
      <c r="F1402" s="1"/>
      <c r="G1402" s="1"/>
      <c r="H1402" s="1"/>
      <c r="I1402" s="1"/>
      <c r="L1402" s="1"/>
      <c r="M1402" s="1"/>
      <c r="N1402" s="1"/>
    </row>
    <row r="1403" spans="1:17" x14ac:dyDescent="0.3">
      <c r="A1403" t="s">
        <v>1665</v>
      </c>
      <c r="B1403" t="s">
        <v>558</v>
      </c>
      <c r="C1403" s="3">
        <v>57299641704</v>
      </c>
      <c r="D1403" t="str">
        <f>VLOOKUP(C1403,Planilha4!$B$1:$C$147,2,0)</f>
        <v>Rogerio Dos Santos Melendez</v>
      </c>
      <c r="E1403" t="s">
        <v>1666</v>
      </c>
      <c r="F1403" t="s">
        <v>1208</v>
      </c>
      <c r="G1403" t="s">
        <v>12</v>
      </c>
      <c r="H1403" t="s">
        <v>13</v>
      </c>
      <c r="I1403" t="s">
        <v>1173</v>
      </c>
      <c r="J1403" t="s">
        <v>1173</v>
      </c>
      <c r="K1403" t="s">
        <v>1662</v>
      </c>
      <c r="L1403">
        <v>3800</v>
      </c>
      <c r="M1403" t="s">
        <v>1667</v>
      </c>
      <c r="N1403" t="s">
        <v>1668</v>
      </c>
      <c r="O1403" t="str">
        <f t="shared" si="42"/>
        <v>dezembro</v>
      </c>
      <c r="P1403">
        <f>VLOOKUP(O1403,Auxiliar!A:B,2,FALSE)</f>
        <v>12</v>
      </c>
      <c r="Q1403">
        <f t="shared" si="43"/>
        <v>2024</v>
      </c>
    </row>
    <row r="1404" spans="1:17" x14ac:dyDescent="0.3">
      <c r="A1404" t="s">
        <v>1032</v>
      </c>
      <c r="B1404" t="s">
        <v>1036</v>
      </c>
      <c r="C1404" s="3">
        <v>61126500704</v>
      </c>
      <c r="D1404" t="str">
        <f>VLOOKUP(C1404,Planilha4!$B$1:$C$147,2,0)</f>
        <v>Edson Alberto Pereira Dias Rei</v>
      </c>
      <c r="E1404" t="s">
        <v>1032</v>
      </c>
      <c r="F1404" t="s">
        <v>1033</v>
      </c>
      <c r="G1404" t="s">
        <v>12</v>
      </c>
      <c r="H1404" t="s">
        <v>13</v>
      </c>
      <c r="I1404" t="s">
        <v>1008</v>
      </c>
      <c r="J1404" t="s">
        <v>1028</v>
      </c>
      <c r="K1404" t="s">
        <v>1007</v>
      </c>
      <c r="L1404">
        <v>23140</v>
      </c>
      <c r="M1404" t="s">
        <v>1034</v>
      </c>
      <c r="N1404" t="s">
        <v>1035</v>
      </c>
      <c r="O1404" t="str">
        <f t="shared" si="42"/>
        <v>outubro</v>
      </c>
      <c r="P1404">
        <f>VLOOKUP(O1404,Auxiliar!A:B,2,FALSE)</f>
        <v>10</v>
      </c>
      <c r="Q1404">
        <f t="shared" si="43"/>
        <v>2024</v>
      </c>
    </row>
    <row r="1405" spans="1:17" x14ac:dyDescent="0.3">
      <c r="A1405" t="s">
        <v>1206</v>
      </c>
      <c r="B1405" t="s">
        <v>1036</v>
      </c>
      <c r="C1405" s="3">
        <v>61126500704</v>
      </c>
      <c r="D1405" t="str">
        <f>VLOOKUP(C1405,Planilha4!$B$1:$C$147,2,0)</f>
        <v>Edson Alberto Pereira Dias Rei</v>
      </c>
      <c r="E1405" t="s">
        <v>1207</v>
      </c>
      <c r="F1405" t="s">
        <v>1208</v>
      </c>
      <c r="G1405" t="s">
        <v>12</v>
      </c>
      <c r="H1405" t="s">
        <v>13</v>
      </c>
      <c r="I1405" t="s">
        <v>1204</v>
      </c>
      <c r="J1405" t="s">
        <v>1205</v>
      </c>
      <c r="K1405" t="s">
        <v>1204</v>
      </c>
      <c r="L1405">
        <v>1710</v>
      </c>
      <c r="M1405" t="s">
        <v>1209</v>
      </c>
      <c r="N1405" t="s">
        <v>1210</v>
      </c>
      <c r="O1405" t="str">
        <f t="shared" si="42"/>
        <v>janeiro</v>
      </c>
      <c r="P1405">
        <f>VLOOKUP(O1405,Auxiliar!A:B,2,FALSE)</f>
        <v>1</v>
      </c>
      <c r="Q1405">
        <f t="shared" si="43"/>
        <v>2025</v>
      </c>
    </row>
    <row r="1406" spans="1:17" x14ac:dyDescent="0.3">
      <c r="A1406" t="s">
        <v>1206</v>
      </c>
      <c r="B1406" t="s">
        <v>1036</v>
      </c>
      <c r="C1406" s="3">
        <v>61126500704</v>
      </c>
      <c r="D1406" t="str">
        <f>VLOOKUP(C1406,Planilha4!$B$1:$C$147,2,0)</f>
        <v>Edson Alberto Pereira Dias Rei</v>
      </c>
      <c r="E1406" t="s">
        <v>1207</v>
      </c>
      <c r="F1406" t="s">
        <v>1208</v>
      </c>
      <c r="G1406" t="s">
        <v>12</v>
      </c>
      <c r="H1406" t="s">
        <v>13</v>
      </c>
      <c r="I1406" t="s">
        <v>1204</v>
      </c>
      <c r="J1406" t="s">
        <v>1205</v>
      </c>
      <c r="K1406" t="s">
        <v>1204</v>
      </c>
      <c r="L1406">
        <v>1710</v>
      </c>
      <c r="M1406" t="s">
        <v>1211</v>
      </c>
      <c r="N1406" t="s">
        <v>1212</v>
      </c>
      <c r="O1406" t="str">
        <f t="shared" si="42"/>
        <v>janeiro</v>
      </c>
      <c r="P1406">
        <f>VLOOKUP(O1406,Auxiliar!A:B,2,FALSE)</f>
        <v>1</v>
      </c>
      <c r="Q1406">
        <f t="shared" si="43"/>
        <v>2025</v>
      </c>
    </row>
    <row r="1407" spans="1:17" x14ac:dyDescent="0.3">
      <c r="A1407" t="s">
        <v>1206</v>
      </c>
      <c r="B1407" t="s">
        <v>1036</v>
      </c>
      <c r="C1407" s="3">
        <v>61126500704</v>
      </c>
      <c r="D1407" t="str">
        <f>VLOOKUP(C1407,Planilha4!$B$1:$C$147,2,0)</f>
        <v>Edson Alberto Pereira Dias Rei</v>
      </c>
      <c r="E1407" t="s">
        <v>1207</v>
      </c>
      <c r="F1407" t="s">
        <v>1208</v>
      </c>
      <c r="G1407" t="s">
        <v>12</v>
      </c>
      <c r="H1407" t="s">
        <v>13</v>
      </c>
      <c r="I1407" t="s">
        <v>1204</v>
      </c>
      <c r="J1407" t="s">
        <v>1205</v>
      </c>
      <c r="K1407" t="s">
        <v>1204</v>
      </c>
      <c r="L1407">
        <v>1710</v>
      </c>
      <c r="M1407" t="s">
        <v>1221</v>
      </c>
      <c r="N1407" t="s">
        <v>1222</v>
      </c>
      <c r="O1407" t="str">
        <f t="shared" si="42"/>
        <v>janeiro</v>
      </c>
      <c r="P1407">
        <f>VLOOKUP(O1407,Auxiliar!A:B,2,FALSE)</f>
        <v>1</v>
      </c>
      <c r="Q1407">
        <f t="shared" si="43"/>
        <v>2025</v>
      </c>
    </row>
    <row r="1408" spans="1:17" x14ac:dyDescent="0.3">
      <c r="A1408" t="s">
        <v>1206</v>
      </c>
      <c r="B1408" t="s">
        <v>1036</v>
      </c>
      <c r="C1408" s="3">
        <v>61126500704</v>
      </c>
      <c r="D1408" t="str">
        <f>VLOOKUP(C1408,Planilha4!$B$1:$C$147,2,0)</f>
        <v>Edson Alberto Pereira Dias Rei</v>
      </c>
      <c r="E1408" t="s">
        <v>1207</v>
      </c>
      <c r="F1408" t="s">
        <v>1208</v>
      </c>
      <c r="G1408" t="s">
        <v>12</v>
      </c>
      <c r="H1408" t="s">
        <v>13</v>
      </c>
      <c r="I1408" t="s">
        <v>1204</v>
      </c>
      <c r="J1408" t="s">
        <v>1205</v>
      </c>
      <c r="K1408" t="s">
        <v>1204</v>
      </c>
      <c r="L1408">
        <v>1710</v>
      </c>
      <c r="M1408" t="s">
        <v>1217</v>
      </c>
      <c r="N1408" t="s">
        <v>1218</v>
      </c>
      <c r="O1408" t="str">
        <f t="shared" si="42"/>
        <v>janeiro</v>
      </c>
      <c r="P1408">
        <f>VLOOKUP(O1408,Auxiliar!A:B,2,FALSE)</f>
        <v>1</v>
      </c>
      <c r="Q1408">
        <f t="shared" si="43"/>
        <v>2025</v>
      </c>
    </row>
    <row r="1409" spans="1:17" x14ac:dyDescent="0.3">
      <c r="A1409" t="s">
        <v>1610</v>
      </c>
      <c r="B1409" t="s">
        <v>1615</v>
      </c>
      <c r="C1409" s="3">
        <v>62048287700</v>
      </c>
      <c r="D1409" t="str">
        <f>VLOOKUP(C1409,Planilha4!$B$1:$C$147,2,0)</f>
        <v>Maria Luiza Gazal Feijo</v>
      </c>
      <c r="E1409" t="s">
        <v>1611</v>
      </c>
      <c r="F1409" t="s">
        <v>184</v>
      </c>
      <c r="G1409" t="s">
        <v>12</v>
      </c>
      <c r="H1409" t="s">
        <v>13</v>
      </c>
      <c r="I1409" t="s">
        <v>1612</v>
      </c>
      <c r="J1409" t="s">
        <v>1598</v>
      </c>
      <c r="K1409" t="s">
        <v>1612</v>
      </c>
      <c r="L1409">
        <v>3000</v>
      </c>
      <c r="M1409" t="s">
        <v>1613</v>
      </c>
      <c r="N1409" t="s">
        <v>1614</v>
      </c>
      <c r="O1409" t="str">
        <f t="shared" ref="O1409:O1472" si="44">TEXT(J1409,"mmmm")</f>
        <v>janeiro</v>
      </c>
      <c r="P1409">
        <f>VLOOKUP(O1409,Auxiliar!A:B,2,FALSE)</f>
        <v>1</v>
      </c>
      <c r="Q1409">
        <f t="shared" si="43"/>
        <v>2025</v>
      </c>
    </row>
    <row r="1410" spans="1:17" x14ac:dyDescent="0.3">
      <c r="A1410" s="1"/>
      <c r="B1410" s="1"/>
      <c r="C1410" s="3"/>
      <c r="E1410" s="1"/>
      <c r="F1410" s="1"/>
      <c r="G1410" s="1"/>
      <c r="H1410" s="1"/>
      <c r="I1410" s="1"/>
      <c r="L1410" s="1"/>
      <c r="M1410" s="1"/>
      <c r="N1410" s="1"/>
    </row>
    <row r="1411" spans="1:17" x14ac:dyDescent="0.3">
      <c r="A1411" t="s">
        <v>431</v>
      </c>
      <c r="B1411" t="s">
        <v>448</v>
      </c>
      <c r="C1411" s="3">
        <v>62054481734</v>
      </c>
      <c r="D1411" t="str">
        <f>VLOOKUP(C1411,Planilha4!$B$1:$C$147,2,0)</f>
        <v>Veronica De Menezes Pereira</v>
      </c>
      <c r="E1411" t="s">
        <v>432</v>
      </c>
      <c r="F1411" t="s">
        <v>122</v>
      </c>
      <c r="G1411" t="s">
        <v>85</v>
      </c>
      <c r="H1411" t="s">
        <v>13</v>
      </c>
      <c r="I1411" t="s">
        <v>450</v>
      </c>
      <c r="J1411" t="s">
        <v>449</v>
      </c>
      <c r="K1411" t="s">
        <v>445</v>
      </c>
      <c r="L1411">
        <v>3000</v>
      </c>
      <c r="M1411" t="s">
        <v>434</v>
      </c>
      <c r="N1411" t="s">
        <v>435</v>
      </c>
      <c r="O1411" t="str">
        <f t="shared" si="44"/>
        <v>junho</v>
      </c>
      <c r="P1411">
        <f>VLOOKUP(O1411,Auxiliar!A:B,2,FALSE)</f>
        <v>6</v>
      </c>
      <c r="Q1411">
        <f t="shared" ref="Q1411:Q1474" si="45">YEAR(J1411)</f>
        <v>2024</v>
      </c>
    </row>
    <row r="1412" spans="1:17" x14ac:dyDescent="0.3">
      <c r="A1412" t="s">
        <v>682</v>
      </c>
      <c r="B1412" t="s">
        <v>448</v>
      </c>
      <c r="C1412" s="3">
        <v>62054481734</v>
      </c>
      <c r="D1412" t="str">
        <f>VLOOKUP(C1412,Planilha4!$B$1:$C$147,2,0)</f>
        <v>Veronica De Menezes Pereira</v>
      </c>
      <c r="E1412" t="s">
        <v>683</v>
      </c>
      <c r="F1412" t="s">
        <v>494</v>
      </c>
      <c r="G1412" t="s">
        <v>12</v>
      </c>
      <c r="H1412" t="s">
        <v>13</v>
      </c>
      <c r="I1412" t="s">
        <v>672</v>
      </c>
      <c r="J1412" t="s">
        <v>672</v>
      </c>
      <c r="K1412" t="s">
        <v>673</v>
      </c>
      <c r="L1412">
        <v>6500</v>
      </c>
      <c r="M1412" t="s">
        <v>684</v>
      </c>
      <c r="N1412" t="s">
        <v>685</v>
      </c>
      <c r="O1412" t="str">
        <f t="shared" si="44"/>
        <v>julho</v>
      </c>
      <c r="P1412">
        <f>VLOOKUP(O1412,Auxiliar!A:B,2,FALSE)</f>
        <v>7</v>
      </c>
      <c r="Q1412">
        <f t="shared" si="45"/>
        <v>2024</v>
      </c>
    </row>
    <row r="1413" spans="1:17" x14ac:dyDescent="0.3">
      <c r="A1413" t="s">
        <v>1021</v>
      </c>
      <c r="B1413" t="s">
        <v>448</v>
      </c>
      <c r="C1413" s="3">
        <v>62054481734</v>
      </c>
      <c r="D1413" t="str">
        <f>VLOOKUP(C1413,Planilha4!$B$1:$C$147,2,0)</f>
        <v>Veronica De Menezes Pereira</v>
      </c>
      <c r="E1413" t="s">
        <v>1022</v>
      </c>
      <c r="F1413" t="s">
        <v>564</v>
      </c>
      <c r="G1413" t="s">
        <v>12</v>
      </c>
      <c r="H1413" t="s">
        <v>13</v>
      </c>
      <c r="I1413" t="s">
        <v>1012</v>
      </c>
      <c r="J1413" t="s">
        <v>1012</v>
      </c>
      <c r="K1413" t="s">
        <v>1023</v>
      </c>
      <c r="L1413">
        <v>1300</v>
      </c>
      <c r="M1413" t="s">
        <v>1024</v>
      </c>
      <c r="N1413" t="s">
        <v>1025</v>
      </c>
      <c r="O1413" t="str">
        <f t="shared" si="44"/>
        <v>maio</v>
      </c>
      <c r="P1413">
        <f>VLOOKUP(O1413,Auxiliar!A:B,2,FALSE)</f>
        <v>5</v>
      </c>
      <c r="Q1413">
        <f t="shared" si="45"/>
        <v>2024</v>
      </c>
    </row>
    <row r="1414" spans="1:17" x14ac:dyDescent="0.3">
      <c r="A1414" t="s">
        <v>1230</v>
      </c>
      <c r="B1414" t="s">
        <v>448</v>
      </c>
      <c r="C1414" s="3">
        <v>62054481734</v>
      </c>
      <c r="D1414" t="str">
        <f>VLOOKUP(C1414,Planilha4!$B$1:$C$147,2,0)</f>
        <v>Veronica De Menezes Pereira</v>
      </c>
      <c r="E1414" t="s">
        <v>1231</v>
      </c>
      <c r="F1414" t="s">
        <v>637</v>
      </c>
      <c r="G1414" t="s">
        <v>12</v>
      </c>
      <c r="H1414" t="s">
        <v>13</v>
      </c>
      <c r="I1414" t="s">
        <v>1232</v>
      </c>
      <c r="J1414" t="s">
        <v>1220</v>
      </c>
      <c r="K1414" t="s">
        <v>1232</v>
      </c>
      <c r="L1414">
        <v>6000</v>
      </c>
      <c r="M1414" t="s">
        <v>1233</v>
      </c>
      <c r="N1414" t="s">
        <v>1234</v>
      </c>
      <c r="O1414" t="str">
        <f t="shared" si="44"/>
        <v>janeiro</v>
      </c>
      <c r="P1414">
        <f>VLOOKUP(O1414,Auxiliar!A:B,2,FALSE)</f>
        <v>1</v>
      </c>
      <c r="Q1414">
        <f t="shared" si="45"/>
        <v>2025</v>
      </c>
    </row>
    <row r="1415" spans="1:17" x14ac:dyDescent="0.3">
      <c r="A1415" t="s">
        <v>1235</v>
      </c>
      <c r="B1415" t="s">
        <v>448</v>
      </c>
      <c r="C1415" s="3">
        <v>62054481734</v>
      </c>
      <c r="D1415" t="str">
        <f>VLOOKUP(C1415,Planilha4!$B$1:$C$147,2,0)</f>
        <v>Veronica De Menezes Pereira</v>
      </c>
      <c r="E1415" t="s">
        <v>1171</v>
      </c>
      <c r="G1415" t="s">
        <v>1172</v>
      </c>
      <c r="H1415" t="s">
        <v>13</v>
      </c>
      <c r="I1415" t="s">
        <v>1232</v>
      </c>
      <c r="J1415" t="s">
        <v>1232</v>
      </c>
      <c r="K1415" t="s">
        <v>1227</v>
      </c>
      <c r="L1415">
        <v>6000</v>
      </c>
      <c r="M1415" t="s">
        <v>1236</v>
      </c>
      <c r="N1415" t="s">
        <v>1237</v>
      </c>
      <c r="O1415" t="str">
        <f t="shared" si="44"/>
        <v>janeiro</v>
      </c>
      <c r="P1415">
        <f>VLOOKUP(O1415,Auxiliar!A:B,2,FALSE)</f>
        <v>1</v>
      </c>
      <c r="Q1415">
        <f t="shared" si="45"/>
        <v>2025</v>
      </c>
    </row>
    <row r="1416" spans="1:17" x14ac:dyDescent="0.3">
      <c r="A1416" t="s">
        <v>1466</v>
      </c>
      <c r="B1416" t="s">
        <v>448</v>
      </c>
      <c r="C1416" s="3">
        <v>62054481734</v>
      </c>
      <c r="D1416" t="str">
        <f>VLOOKUP(C1416,Planilha4!$B$1:$C$147,2,0)</f>
        <v>Veronica De Menezes Pereira</v>
      </c>
      <c r="E1416" t="s">
        <v>1467</v>
      </c>
      <c r="F1416" t="s">
        <v>211</v>
      </c>
      <c r="G1416" t="s">
        <v>12</v>
      </c>
      <c r="H1416" t="s">
        <v>13</v>
      </c>
      <c r="I1416" t="s">
        <v>1468</v>
      </c>
      <c r="J1416" t="s">
        <v>1443</v>
      </c>
      <c r="K1416" t="s">
        <v>1469</v>
      </c>
      <c r="L1416">
        <v>4100</v>
      </c>
      <c r="M1416" t="s">
        <v>1470</v>
      </c>
      <c r="N1416" t="s">
        <v>1471</v>
      </c>
      <c r="O1416" t="str">
        <f t="shared" si="44"/>
        <v>fevereiro</v>
      </c>
      <c r="P1416">
        <f>VLOOKUP(O1416,Auxiliar!A:B,2,FALSE)</f>
        <v>2</v>
      </c>
      <c r="Q1416">
        <f t="shared" si="45"/>
        <v>2025</v>
      </c>
    </row>
    <row r="1417" spans="1:17" x14ac:dyDescent="0.3">
      <c r="A1417" t="s">
        <v>1466</v>
      </c>
      <c r="B1417" t="s">
        <v>448</v>
      </c>
      <c r="C1417" s="3">
        <v>62054481734</v>
      </c>
      <c r="D1417" t="str">
        <f>VLOOKUP(C1417,Planilha4!$B$1:$C$147,2,0)</f>
        <v>Veronica De Menezes Pereira</v>
      </c>
      <c r="E1417" t="s">
        <v>1467</v>
      </c>
      <c r="F1417" t="s">
        <v>211</v>
      </c>
      <c r="G1417" t="s">
        <v>12</v>
      </c>
      <c r="H1417" t="s">
        <v>13</v>
      </c>
      <c r="I1417" t="s">
        <v>1468</v>
      </c>
      <c r="J1417" t="s">
        <v>1469</v>
      </c>
      <c r="K1417" t="s">
        <v>1468</v>
      </c>
      <c r="L1417">
        <v>4100</v>
      </c>
      <c r="M1417" t="s">
        <v>1472</v>
      </c>
      <c r="N1417" t="s">
        <v>1473</v>
      </c>
      <c r="O1417" t="str">
        <f t="shared" si="44"/>
        <v>fevereiro</v>
      </c>
      <c r="P1417">
        <f>VLOOKUP(O1417,Auxiliar!A:B,2,FALSE)</f>
        <v>2</v>
      </c>
      <c r="Q1417">
        <f t="shared" si="45"/>
        <v>2025</v>
      </c>
    </row>
    <row r="1418" spans="1:17" x14ac:dyDescent="0.3">
      <c r="A1418" t="s">
        <v>1466</v>
      </c>
      <c r="B1418" t="s">
        <v>448</v>
      </c>
      <c r="C1418" s="3">
        <v>62054481734</v>
      </c>
      <c r="D1418" t="str">
        <f>VLOOKUP(C1418,Planilha4!$B$1:$C$147,2,0)</f>
        <v>Veronica De Menezes Pereira</v>
      </c>
      <c r="E1418" t="s">
        <v>1467</v>
      </c>
      <c r="F1418" t="s">
        <v>211</v>
      </c>
      <c r="G1418" t="s">
        <v>12</v>
      </c>
      <c r="H1418" t="s">
        <v>13</v>
      </c>
      <c r="I1418" t="s">
        <v>1468</v>
      </c>
      <c r="J1418" t="s">
        <v>1469</v>
      </c>
      <c r="K1418" t="s">
        <v>1468</v>
      </c>
      <c r="L1418">
        <v>4100</v>
      </c>
      <c r="M1418" t="s">
        <v>1474</v>
      </c>
      <c r="N1418" t="s">
        <v>1475</v>
      </c>
      <c r="O1418" t="str">
        <f t="shared" si="44"/>
        <v>fevereiro</v>
      </c>
      <c r="P1418">
        <f>VLOOKUP(O1418,Auxiliar!A:B,2,FALSE)</f>
        <v>2</v>
      </c>
      <c r="Q1418">
        <f t="shared" si="45"/>
        <v>2025</v>
      </c>
    </row>
    <row r="1419" spans="1:17" x14ac:dyDescent="0.3">
      <c r="A1419" t="s">
        <v>1579</v>
      </c>
      <c r="B1419" t="s">
        <v>448</v>
      </c>
      <c r="C1419" s="3">
        <v>62054481734</v>
      </c>
      <c r="D1419" t="str">
        <f>VLOOKUP(C1419,Planilha4!$B$1:$C$147,2,0)</f>
        <v>Veronica De Menezes Pereira</v>
      </c>
      <c r="E1419" t="s">
        <v>1580</v>
      </c>
      <c r="F1419" t="s">
        <v>582</v>
      </c>
      <c r="G1419" t="s">
        <v>12</v>
      </c>
      <c r="H1419" t="s">
        <v>13</v>
      </c>
      <c r="I1419" t="s">
        <v>1567</v>
      </c>
      <c r="J1419" t="s">
        <v>1567</v>
      </c>
      <c r="K1419" t="s">
        <v>1398</v>
      </c>
      <c r="L1419">
        <v>3300</v>
      </c>
      <c r="M1419" t="s">
        <v>1581</v>
      </c>
      <c r="N1419" t="s">
        <v>1582</v>
      </c>
      <c r="O1419" t="str">
        <f t="shared" si="44"/>
        <v>janeiro</v>
      </c>
      <c r="P1419">
        <f>VLOOKUP(O1419,Auxiliar!A:B,2,FALSE)</f>
        <v>1</v>
      </c>
      <c r="Q1419">
        <f t="shared" si="45"/>
        <v>2025</v>
      </c>
    </row>
    <row r="1420" spans="1:17" x14ac:dyDescent="0.3">
      <c r="A1420" t="s">
        <v>1583</v>
      </c>
      <c r="B1420" t="s">
        <v>448</v>
      </c>
      <c r="C1420" s="3">
        <v>62054481734</v>
      </c>
      <c r="D1420" t="str">
        <f>VLOOKUP(C1420,Planilha4!$B$1:$C$147,2,0)</f>
        <v>Veronica De Menezes Pereira</v>
      </c>
      <c r="E1420" t="s">
        <v>1584</v>
      </c>
      <c r="F1420" t="s">
        <v>370</v>
      </c>
      <c r="G1420" t="s">
        <v>12</v>
      </c>
      <c r="H1420" t="s">
        <v>13</v>
      </c>
      <c r="I1420" t="s">
        <v>1585</v>
      </c>
      <c r="J1420" t="s">
        <v>1398</v>
      </c>
      <c r="K1420" t="s">
        <v>1586</v>
      </c>
      <c r="L1420">
        <v>3750</v>
      </c>
      <c r="M1420" t="s">
        <v>1587</v>
      </c>
      <c r="N1420" t="s">
        <v>1588</v>
      </c>
      <c r="O1420" t="str">
        <f t="shared" si="44"/>
        <v>janeiro</v>
      </c>
      <c r="P1420">
        <f>VLOOKUP(O1420,Auxiliar!A:B,2,FALSE)</f>
        <v>1</v>
      </c>
      <c r="Q1420">
        <f t="shared" si="45"/>
        <v>2025</v>
      </c>
    </row>
    <row r="1421" spans="1:17" x14ac:dyDescent="0.3">
      <c r="A1421" t="s">
        <v>1652</v>
      </c>
      <c r="B1421" t="s">
        <v>448</v>
      </c>
      <c r="C1421" s="3">
        <v>62054481734</v>
      </c>
      <c r="D1421" t="str">
        <f>VLOOKUP(C1421,Planilha4!$B$1:$C$147,2,0)</f>
        <v>Veronica De Menezes Pereira</v>
      </c>
      <c r="E1421" t="s">
        <v>1653</v>
      </c>
      <c r="F1421" t="s">
        <v>1367</v>
      </c>
      <c r="G1421" t="s">
        <v>12</v>
      </c>
      <c r="H1421" t="s">
        <v>13</v>
      </c>
      <c r="I1421" t="s">
        <v>1654</v>
      </c>
      <c r="J1421" t="s">
        <v>1646</v>
      </c>
      <c r="K1421" t="s">
        <v>1654</v>
      </c>
      <c r="L1421">
        <v>3000</v>
      </c>
      <c r="M1421" t="s">
        <v>1655</v>
      </c>
      <c r="N1421" t="s">
        <v>1656</v>
      </c>
      <c r="O1421" t="str">
        <f t="shared" si="44"/>
        <v>fevereiro</v>
      </c>
      <c r="P1421">
        <f>VLOOKUP(O1421,Auxiliar!A:B,2,FALSE)</f>
        <v>2</v>
      </c>
      <c r="Q1421">
        <f t="shared" si="45"/>
        <v>2025</v>
      </c>
    </row>
    <row r="1422" spans="1:17" x14ac:dyDescent="0.3">
      <c r="A1422" t="s">
        <v>1660</v>
      </c>
      <c r="B1422" t="s">
        <v>448</v>
      </c>
      <c r="C1422" s="3">
        <v>62054481734</v>
      </c>
      <c r="D1422" t="str">
        <f>VLOOKUP(C1422,Planilha4!$B$1:$C$147,2,0)</f>
        <v>Veronica De Menezes Pereira</v>
      </c>
      <c r="E1422" t="s">
        <v>1661</v>
      </c>
      <c r="F1422" t="s">
        <v>144</v>
      </c>
      <c r="G1422" t="s">
        <v>12</v>
      </c>
      <c r="H1422" t="s">
        <v>13</v>
      </c>
      <c r="I1422" t="s">
        <v>1489</v>
      </c>
      <c r="J1422" t="s">
        <v>1173</v>
      </c>
      <c r="K1422" t="s">
        <v>1662</v>
      </c>
      <c r="L1422">
        <v>8750</v>
      </c>
      <c r="M1422" t="s">
        <v>1663</v>
      </c>
      <c r="N1422" t="s">
        <v>1664</v>
      </c>
      <c r="O1422" t="str">
        <f t="shared" si="44"/>
        <v>dezembro</v>
      </c>
      <c r="P1422">
        <f>VLOOKUP(O1422,Auxiliar!A:B,2,FALSE)</f>
        <v>12</v>
      </c>
      <c r="Q1422">
        <f t="shared" si="45"/>
        <v>2024</v>
      </c>
    </row>
    <row r="1423" spans="1:17" x14ac:dyDescent="0.3">
      <c r="A1423" t="s">
        <v>1742</v>
      </c>
      <c r="B1423" t="s">
        <v>448</v>
      </c>
      <c r="C1423" s="3">
        <v>62054481734</v>
      </c>
      <c r="D1423" t="str">
        <f>VLOOKUP(C1423,Planilha4!$B$1:$C$147,2,0)</f>
        <v>Veronica De Menezes Pereira</v>
      </c>
      <c r="E1423" t="s">
        <v>1743</v>
      </c>
      <c r="F1423" t="s">
        <v>1744</v>
      </c>
      <c r="G1423" t="s">
        <v>12</v>
      </c>
      <c r="H1423" t="s">
        <v>13</v>
      </c>
      <c r="I1423" t="s">
        <v>1745</v>
      </c>
      <c r="J1423" t="s">
        <v>1700</v>
      </c>
      <c r="K1423" t="s">
        <v>1745</v>
      </c>
      <c r="L1423">
        <v>6000</v>
      </c>
      <c r="M1423" t="s">
        <v>1746</v>
      </c>
      <c r="N1423" t="s">
        <v>1747</v>
      </c>
      <c r="O1423" t="str">
        <f t="shared" si="44"/>
        <v>março</v>
      </c>
      <c r="P1423">
        <f>VLOOKUP(O1423,Auxiliar!A:B,2,FALSE)</f>
        <v>3</v>
      </c>
      <c r="Q1423">
        <f t="shared" si="45"/>
        <v>2025</v>
      </c>
    </row>
    <row r="1424" spans="1:17" x14ac:dyDescent="0.3">
      <c r="A1424" t="s">
        <v>497</v>
      </c>
      <c r="B1424" t="s">
        <v>498</v>
      </c>
      <c r="C1424" s="3">
        <v>63403790797</v>
      </c>
      <c r="D1424" t="str">
        <f>VLOOKUP(C1424,Planilha4!$B$1:$C$147,2,0)</f>
        <v>João Carlos Dos Santos Lima</v>
      </c>
      <c r="E1424" t="s">
        <v>499</v>
      </c>
      <c r="F1424" t="s">
        <v>500</v>
      </c>
      <c r="G1424" t="s">
        <v>12</v>
      </c>
      <c r="H1424" t="s">
        <v>13</v>
      </c>
      <c r="I1424" t="s">
        <v>477</v>
      </c>
      <c r="J1424" t="s">
        <v>477</v>
      </c>
      <c r="K1424" t="s">
        <v>489</v>
      </c>
      <c r="L1424">
        <v>9554.15</v>
      </c>
      <c r="M1424" t="s">
        <v>51</v>
      </c>
      <c r="N1424" t="s">
        <v>52</v>
      </c>
      <c r="O1424" t="str">
        <f t="shared" si="44"/>
        <v>junho</v>
      </c>
      <c r="P1424">
        <f>VLOOKUP(O1424,Auxiliar!A:B,2,FALSE)</f>
        <v>6</v>
      </c>
      <c r="Q1424">
        <f t="shared" si="45"/>
        <v>2024</v>
      </c>
    </row>
    <row r="1425" spans="1:17" x14ac:dyDescent="0.3">
      <c r="A1425" t="s">
        <v>1137</v>
      </c>
      <c r="B1425" t="s">
        <v>498</v>
      </c>
      <c r="C1425" s="3">
        <v>63403790797</v>
      </c>
      <c r="D1425" t="str">
        <f>VLOOKUP(C1425,Planilha4!$B$1:$C$147,2,0)</f>
        <v>João Carlos Dos Santos Lima</v>
      </c>
      <c r="E1425" t="s">
        <v>687</v>
      </c>
      <c r="F1425" t="s">
        <v>1138</v>
      </c>
      <c r="G1425" t="s">
        <v>12</v>
      </c>
      <c r="H1425" t="s">
        <v>13</v>
      </c>
      <c r="I1425" t="s">
        <v>1139</v>
      </c>
      <c r="J1425" t="s">
        <v>1140</v>
      </c>
      <c r="K1425" t="s">
        <v>1141</v>
      </c>
      <c r="L1425">
        <v>4300</v>
      </c>
      <c r="M1425" t="s">
        <v>1142</v>
      </c>
      <c r="N1425" t="s">
        <v>1143</v>
      </c>
      <c r="O1425" t="str">
        <f t="shared" si="44"/>
        <v>dezembro</v>
      </c>
      <c r="P1425">
        <f>VLOOKUP(O1425,Auxiliar!A:B,2,FALSE)</f>
        <v>12</v>
      </c>
      <c r="Q1425">
        <f t="shared" si="45"/>
        <v>2024</v>
      </c>
    </row>
    <row r="1426" spans="1:17" x14ac:dyDescent="0.3">
      <c r="A1426" t="s">
        <v>1484</v>
      </c>
      <c r="B1426" t="s">
        <v>498</v>
      </c>
      <c r="C1426" s="3">
        <v>63403790797</v>
      </c>
      <c r="D1426" t="str">
        <f>VLOOKUP(C1426,Planilha4!$B$1:$C$147,2,0)</f>
        <v>João Carlos Dos Santos Lima</v>
      </c>
      <c r="E1426" t="s">
        <v>1485</v>
      </c>
      <c r="F1426" t="s">
        <v>84</v>
      </c>
      <c r="G1426" t="s">
        <v>12</v>
      </c>
      <c r="H1426" t="s">
        <v>13</v>
      </c>
      <c r="I1426" t="s">
        <v>1469</v>
      </c>
      <c r="J1426" t="s">
        <v>1469</v>
      </c>
      <c r="K1426" t="s">
        <v>1468</v>
      </c>
      <c r="L1426">
        <v>13200</v>
      </c>
      <c r="M1426" t="s">
        <v>1486</v>
      </c>
      <c r="N1426" t="s">
        <v>1487</v>
      </c>
      <c r="O1426" t="str">
        <f t="shared" si="44"/>
        <v>fevereiro</v>
      </c>
      <c r="P1426">
        <f>VLOOKUP(O1426,Auxiliar!A:B,2,FALSE)</f>
        <v>2</v>
      </c>
      <c r="Q1426">
        <f t="shared" si="45"/>
        <v>2025</v>
      </c>
    </row>
    <row r="1427" spans="1:17" x14ac:dyDescent="0.3">
      <c r="A1427" t="s">
        <v>561</v>
      </c>
      <c r="B1427" t="s">
        <v>562</v>
      </c>
      <c r="C1427" s="3">
        <v>63981327772</v>
      </c>
      <c r="D1427" t="str">
        <f>VLOOKUP(C1427,Planilha4!$B$1:$C$147,2,0)</f>
        <v>Fernando Lelis Esteves</v>
      </c>
      <c r="E1427" t="s">
        <v>563</v>
      </c>
      <c r="F1427" t="s">
        <v>564</v>
      </c>
      <c r="G1427" t="s">
        <v>12</v>
      </c>
      <c r="H1427" t="s">
        <v>13</v>
      </c>
      <c r="I1427" t="s">
        <v>565</v>
      </c>
      <c r="J1427" t="s">
        <v>536</v>
      </c>
      <c r="K1427" t="s">
        <v>565</v>
      </c>
      <c r="L1427">
        <v>2000</v>
      </c>
      <c r="M1427" t="s">
        <v>566</v>
      </c>
      <c r="N1427" t="s">
        <v>567</v>
      </c>
      <c r="O1427" t="str">
        <f t="shared" si="44"/>
        <v>julho</v>
      </c>
      <c r="P1427">
        <f>VLOOKUP(O1427,Auxiliar!A:B,2,FALSE)</f>
        <v>7</v>
      </c>
      <c r="Q1427">
        <f t="shared" si="45"/>
        <v>2024</v>
      </c>
    </row>
    <row r="1428" spans="1:17" x14ac:dyDescent="0.3">
      <c r="A1428" t="s">
        <v>815</v>
      </c>
      <c r="B1428" t="s">
        <v>562</v>
      </c>
      <c r="C1428" s="3">
        <v>63981327772</v>
      </c>
      <c r="D1428" t="str">
        <f>VLOOKUP(C1428,Planilha4!$B$1:$C$147,2,0)</f>
        <v>Fernando Lelis Esteves</v>
      </c>
      <c r="E1428" t="s">
        <v>816</v>
      </c>
      <c r="F1428" t="s">
        <v>500</v>
      </c>
      <c r="G1428" t="s">
        <v>12</v>
      </c>
      <c r="H1428" t="s">
        <v>13</v>
      </c>
      <c r="I1428" t="s">
        <v>817</v>
      </c>
      <c r="J1428" t="s">
        <v>817</v>
      </c>
      <c r="K1428" t="s">
        <v>818</v>
      </c>
      <c r="L1428">
        <v>2350</v>
      </c>
      <c r="M1428" t="s">
        <v>819</v>
      </c>
      <c r="N1428" t="s">
        <v>820</v>
      </c>
      <c r="O1428" t="str">
        <f t="shared" si="44"/>
        <v>outubro</v>
      </c>
      <c r="P1428">
        <f>VLOOKUP(O1428,Auxiliar!A:B,2,FALSE)</f>
        <v>10</v>
      </c>
      <c r="Q1428">
        <f t="shared" si="45"/>
        <v>2024</v>
      </c>
    </row>
    <row r="1429" spans="1:17" x14ac:dyDescent="0.3">
      <c r="A1429" t="s">
        <v>156</v>
      </c>
      <c r="B1429" t="s">
        <v>164</v>
      </c>
      <c r="C1429" s="3">
        <v>64086550768</v>
      </c>
      <c r="D1429" t="str">
        <f>VLOOKUP(C1429,Planilha4!$B$1:$C$147,2,0)</f>
        <v>Sueli Santos Lima De Mesquita</v>
      </c>
      <c r="E1429" t="s">
        <v>158</v>
      </c>
      <c r="F1429" t="s">
        <v>159</v>
      </c>
      <c r="G1429" t="s">
        <v>85</v>
      </c>
      <c r="H1429" t="s">
        <v>13</v>
      </c>
      <c r="I1429" t="s">
        <v>160</v>
      </c>
      <c r="J1429" t="s">
        <v>161</v>
      </c>
      <c r="K1429" t="s">
        <v>165</v>
      </c>
      <c r="L1429">
        <v>3000</v>
      </c>
      <c r="M1429" t="s">
        <v>162</v>
      </c>
      <c r="N1429" t="s">
        <v>163</v>
      </c>
      <c r="O1429" t="str">
        <f t="shared" si="44"/>
        <v>abril</v>
      </c>
      <c r="P1429">
        <f>VLOOKUP(O1429,Auxiliar!A:B,2,FALSE)</f>
        <v>4</v>
      </c>
      <c r="Q1429">
        <f t="shared" si="45"/>
        <v>2024</v>
      </c>
    </row>
    <row r="1430" spans="1:17" x14ac:dyDescent="0.3">
      <c r="A1430" t="s">
        <v>963</v>
      </c>
      <c r="B1430" t="s">
        <v>164</v>
      </c>
      <c r="C1430" s="3">
        <v>64086550768</v>
      </c>
      <c r="D1430" t="str">
        <f>VLOOKUP(C1430,Planilha4!$B$1:$C$147,2,0)</f>
        <v>Sueli Santos Lima De Mesquita</v>
      </c>
      <c r="E1430" t="s">
        <v>964</v>
      </c>
      <c r="F1430" t="s">
        <v>814</v>
      </c>
      <c r="G1430" t="s">
        <v>12</v>
      </c>
      <c r="H1430" t="s">
        <v>13</v>
      </c>
      <c r="I1430" t="s">
        <v>955</v>
      </c>
      <c r="J1430" t="s">
        <v>955</v>
      </c>
      <c r="K1430" t="s">
        <v>954</v>
      </c>
      <c r="L1430">
        <v>3000</v>
      </c>
      <c r="M1430" t="s">
        <v>965</v>
      </c>
      <c r="N1430" t="s">
        <v>966</v>
      </c>
      <c r="O1430" t="str">
        <f t="shared" si="44"/>
        <v>julho</v>
      </c>
      <c r="P1430">
        <f>VLOOKUP(O1430,Auxiliar!A:B,2,FALSE)</f>
        <v>7</v>
      </c>
      <c r="Q1430">
        <f t="shared" si="45"/>
        <v>2024</v>
      </c>
    </row>
    <row r="1431" spans="1:17" x14ac:dyDescent="0.3">
      <c r="A1431" t="s">
        <v>1691</v>
      </c>
      <c r="B1431" t="s">
        <v>164</v>
      </c>
      <c r="C1431" s="3">
        <v>64086550768</v>
      </c>
      <c r="D1431" t="str">
        <f>VLOOKUP(C1431,Planilha4!$B$1:$C$147,2,0)</f>
        <v>Sueli Santos Lima De Mesquita</v>
      </c>
      <c r="E1431" t="s">
        <v>1692</v>
      </c>
      <c r="F1431" t="s">
        <v>718</v>
      </c>
      <c r="G1431" t="s">
        <v>12</v>
      </c>
      <c r="H1431" t="s">
        <v>13</v>
      </c>
      <c r="I1431" t="s">
        <v>1545</v>
      </c>
      <c r="J1431" t="s">
        <v>1545</v>
      </c>
      <c r="K1431" t="s">
        <v>1693</v>
      </c>
      <c r="L1431">
        <v>5900</v>
      </c>
      <c r="M1431" t="s">
        <v>1694</v>
      </c>
      <c r="N1431" t="s">
        <v>1695</v>
      </c>
      <c r="O1431" t="str">
        <f t="shared" si="44"/>
        <v>março</v>
      </c>
      <c r="P1431">
        <f>VLOOKUP(O1431,Auxiliar!A:B,2,FALSE)</f>
        <v>3</v>
      </c>
      <c r="Q1431">
        <f t="shared" si="45"/>
        <v>2025</v>
      </c>
    </row>
    <row r="1432" spans="1:17" x14ac:dyDescent="0.3">
      <c r="A1432" t="s">
        <v>610</v>
      </c>
      <c r="B1432" t="s">
        <v>611</v>
      </c>
      <c r="C1432" s="3">
        <v>64142647768</v>
      </c>
      <c r="D1432" t="str">
        <f>VLOOKUP(C1432,Planilha4!$B$1:$C$147,2,0)</f>
        <v>Carlos Mauricio Storino</v>
      </c>
      <c r="E1432" t="s">
        <v>612</v>
      </c>
      <c r="F1432" t="s">
        <v>613</v>
      </c>
      <c r="G1432" t="s">
        <v>85</v>
      </c>
      <c r="H1432" t="s">
        <v>13</v>
      </c>
      <c r="I1432" t="s">
        <v>146</v>
      </c>
      <c r="J1432" t="s">
        <v>147</v>
      </c>
      <c r="K1432" t="s">
        <v>146</v>
      </c>
      <c r="L1432">
        <v>5407</v>
      </c>
      <c r="M1432" t="s">
        <v>614</v>
      </c>
      <c r="N1432" t="s">
        <v>615</v>
      </c>
      <c r="O1432" t="str">
        <f t="shared" si="44"/>
        <v>março</v>
      </c>
      <c r="P1432">
        <f>VLOOKUP(O1432,Auxiliar!A:B,2,FALSE)</f>
        <v>3</v>
      </c>
      <c r="Q1432">
        <f t="shared" si="45"/>
        <v>2024</v>
      </c>
    </row>
    <row r="1433" spans="1:17" x14ac:dyDescent="0.3">
      <c r="A1433" t="s">
        <v>786</v>
      </c>
      <c r="B1433" t="s">
        <v>611</v>
      </c>
      <c r="C1433" s="3">
        <v>64142647768</v>
      </c>
      <c r="D1433" t="str">
        <f>VLOOKUP(C1433,Planilha4!$B$1:$C$147,2,0)</f>
        <v>Carlos Mauricio Storino</v>
      </c>
      <c r="E1433" t="s">
        <v>787</v>
      </c>
      <c r="F1433" t="s">
        <v>694</v>
      </c>
      <c r="G1433" t="s">
        <v>12</v>
      </c>
      <c r="H1433" t="s">
        <v>13</v>
      </c>
      <c r="I1433" t="s">
        <v>765</v>
      </c>
      <c r="J1433" t="s">
        <v>782</v>
      </c>
      <c r="K1433" t="s">
        <v>759</v>
      </c>
      <c r="L1433">
        <v>3000</v>
      </c>
      <c r="M1433" t="s">
        <v>788</v>
      </c>
      <c r="N1433" t="s">
        <v>789</v>
      </c>
      <c r="O1433" t="str">
        <f t="shared" si="44"/>
        <v>agosto</v>
      </c>
      <c r="P1433">
        <f>VLOOKUP(O1433,Auxiliar!A:B,2,FALSE)</f>
        <v>8</v>
      </c>
      <c r="Q1433">
        <f t="shared" si="45"/>
        <v>2024</v>
      </c>
    </row>
    <row r="1434" spans="1:17" x14ac:dyDescent="0.3">
      <c r="A1434" t="s">
        <v>1321</v>
      </c>
      <c r="B1434" t="s">
        <v>611</v>
      </c>
      <c r="C1434" s="3">
        <v>64142647768</v>
      </c>
      <c r="D1434" t="str">
        <f>VLOOKUP(C1434,Planilha4!$B$1:$C$147,2,0)</f>
        <v>Carlos Mauricio Storino</v>
      </c>
      <c r="E1434" t="s">
        <v>20</v>
      </c>
      <c r="G1434" t="s">
        <v>22</v>
      </c>
      <c r="H1434" t="s">
        <v>13</v>
      </c>
      <c r="I1434" t="s">
        <v>1318</v>
      </c>
      <c r="J1434" t="s">
        <v>765</v>
      </c>
      <c r="K1434" t="s">
        <v>1318</v>
      </c>
      <c r="L1434">
        <v>2028</v>
      </c>
      <c r="M1434" t="s">
        <v>25</v>
      </c>
      <c r="N1434" t="s">
        <v>1060</v>
      </c>
      <c r="O1434" t="str">
        <f t="shared" si="44"/>
        <v>agosto</v>
      </c>
      <c r="P1434">
        <f>VLOOKUP(O1434,Auxiliar!A:B,2,FALSE)</f>
        <v>8</v>
      </c>
      <c r="Q1434">
        <f t="shared" si="45"/>
        <v>2024</v>
      </c>
    </row>
    <row r="1435" spans="1:17" x14ac:dyDescent="0.3">
      <c r="A1435" t="s">
        <v>1322</v>
      </c>
      <c r="B1435" t="s">
        <v>611</v>
      </c>
      <c r="C1435" s="3">
        <v>64142647768</v>
      </c>
      <c r="D1435" t="str">
        <f>VLOOKUP(C1435,Planilha4!$B$1:$C$147,2,0)</f>
        <v>Carlos Mauricio Storino</v>
      </c>
      <c r="E1435" t="s">
        <v>20</v>
      </c>
      <c r="G1435" t="s">
        <v>22</v>
      </c>
      <c r="H1435" t="s">
        <v>13</v>
      </c>
      <c r="I1435" t="s">
        <v>1318</v>
      </c>
      <c r="J1435" t="s">
        <v>765</v>
      </c>
      <c r="K1435" t="s">
        <v>1318</v>
      </c>
      <c r="L1435">
        <v>2160.6</v>
      </c>
      <c r="M1435" t="s">
        <v>25</v>
      </c>
      <c r="N1435" t="s">
        <v>1060</v>
      </c>
      <c r="O1435" t="str">
        <f t="shared" si="44"/>
        <v>agosto</v>
      </c>
      <c r="P1435">
        <f>VLOOKUP(O1435,Auxiliar!A:B,2,FALSE)</f>
        <v>8</v>
      </c>
      <c r="Q1435">
        <f t="shared" si="45"/>
        <v>2024</v>
      </c>
    </row>
    <row r="1436" spans="1:17" x14ac:dyDescent="0.3">
      <c r="A1436" t="s">
        <v>18</v>
      </c>
      <c r="B1436" t="s">
        <v>19</v>
      </c>
      <c r="C1436" s="3">
        <v>64177351768</v>
      </c>
      <c r="D1436" t="str">
        <f>VLOOKUP(C1436,Planilha4!$B$1:$C$147,2,0)</f>
        <v>Sergio Marques</v>
      </c>
      <c r="E1436" t="s">
        <v>20</v>
      </c>
      <c r="F1436" t="s">
        <v>21</v>
      </c>
      <c r="G1436" t="s">
        <v>22</v>
      </c>
      <c r="H1436" t="s">
        <v>13</v>
      </c>
      <c r="I1436" t="s">
        <v>23</v>
      </c>
      <c r="J1436" t="s">
        <v>24</v>
      </c>
      <c r="K1436" t="s">
        <v>23</v>
      </c>
      <c r="L1436">
        <v>34.9</v>
      </c>
      <c r="M1436" t="s">
        <v>25</v>
      </c>
      <c r="N1436" t="s">
        <v>26</v>
      </c>
      <c r="O1436" t="str">
        <f t="shared" si="44"/>
        <v>outubro</v>
      </c>
      <c r="P1436">
        <f>VLOOKUP(O1436,Auxiliar!A:B,2,FALSE)</f>
        <v>10</v>
      </c>
      <c r="Q1436">
        <f t="shared" si="45"/>
        <v>2024</v>
      </c>
    </row>
    <row r="1437" spans="1:17" x14ac:dyDescent="0.3">
      <c r="A1437" t="s">
        <v>35</v>
      </c>
      <c r="B1437" t="s">
        <v>19</v>
      </c>
      <c r="C1437" s="3">
        <v>64177351768</v>
      </c>
      <c r="D1437" t="str">
        <f>VLOOKUP(C1437,Planilha4!$B$1:$C$147,2,0)</f>
        <v>Sergio Marques</v>
      </c>
      <c r="E1437" t="s">
        <v>37</v>
      </c>
      <c r="F1437" t="s">
        <v>38</v>
      </c>
      <c r="G1437" t="s">
        <v>12</v>
      </c>
      <c r="H1437" t="s">
        <v>13</v>
      </c>
      <c r="I1437" t="s">
        <v>15</v>
      </c>
      <c r="J1437" t="s">
        <v>15</v>
      </c>
      <c r="K1437" t="s">
        <v>14</v>
      </c>
      <c r="L1437">
        <v>650</v>
      </c>
      <c r="M1437" t="s">
        <v>39</v>
      </c>
      <c r="N1437" t="s">
        <v>40</v>
      </c>
      <c r="O1437" t="str">
        <f t="shared" si="44"/>
        <v>novembro</v>
      </c>
      <c r="P1437">
        <f>VLOOKUP(O1437,Auxiliar!A:B,2,FALSE)</f>
        <v>11</v>
      </c>
      <c r="Q1437">
        <f t="shared" si="45"/>
        <v>2024</v>
      </c>
    </row>
    <row r="1438" spans="1:17" x14ac:dyDescent="0.3">
      <c r="A1438" s="1"/>
      <c r="B1438" s="1"/>
      <c r="C1438" s="3"/>
      <c r="E1438" s="1"/>
      <c r="F1438" s="1"/>
      <c r="G1438" s="1"/>
      <c r="H1438" s="1"/>
      <c r="I1438" s="1"/>
      <c r="L1438" s="1"/>
      <c r="M1438" s="1"/>
      <c r="N1438" s="1"/>
    </row>
    <row r="1439" spans="1:17" x14ac:dyDescent="0.3">
      <c r="A1439" t="s">
        <v>138</v>
      </c>
      <c r="B1439" t="s">
        <v>19</v>
      </c>
      <c r="C1439" s="3">
        <v>64177351768</v>
      </c>
      <c r="D1439" t="str">
        <f>VLOOKUP(C1439,Planilha4!$B$1:$C$147,2,0)</f>
        <v>Sergio Marques</v>
      </c>
      <c r="E1439" t="s">
        <v>139</v>
      </c>
      <c r="F1439" t="s">
        <v>140</v>
      </c>
      <c r="G1439" t="s">
        <v>22</v>
      </c>
      <c r="H1439" t="s">
        <v>13</v>
      </c>
      <c r="I1439" t="s">
        <v>77</v>
      </c>
      <c r="J1439" t="s">
        <v>50</v>
      </c>
      <c r="K1439" t="s">
        <v>56</v>
      </c>
      <c r="L1439">
        <v>24.3</v>
      </c>
      <c r="M1439" t="s">
        <v>51</v>
      </c>
      <c r="N1439" t="s">
        <v>52</v>
      </c>
      <c r="O1439" t="str">
        <f t="shared" si="44"/>
        <v>novembro</v>
      </c>
      <c r="P1439">
        <f>VLOOKUP(O1439,Auxiliar!A:B,2,FALSE)</f>
        <v>11</v>
      </c>
      <c r="Q1439">
        <f t="shared" si="45"/>
        <v>2024</v>
      </c>
    </row>
    <row r="1440" spans="1:17" x14ac:dyDescent="0.3">
      <c r="A1440" t="s">
        <v>215</v>
      </c>
      <c r="B1440" t="s">
        <v>19</v>
      </c>
      <c r="C1440" s="3">
        <v>64177351768</v>
      </c>
      <c r="D1440" t="str">
        <f>VLOOKUP(C1440,Planilha4!$B$1:$C$147,2,0)</f>
        <v>Sergio Marques</v>
      </c>
      <c r="E1440" t="s">
        <v>216</v>
      </c>
      <c r="F1440" t="s">
        <v>217</v>
      </c>
      <c r="G1440" t="s">
        <v>12</v>
      </c>
      <c r="H1440" t="s">
        <v>13</v>
      </c>
      <c r="I1440" t="s">
        <v>123</v>
      </c>
      <c r="J1440" t="s">
        <v>56</v>
      </c>
      <c r="K1440" t="s">
        <v>123</v>
      </c>
      <c r="L1440">
        <v>600</v>
      </c>
      <c r="M1440" t="s">
        <v>218</v>
      </c>
      <c r="N1440" t="s">
        <v>219</v>
      </c>
      <c r="O1440" t="str">
        <f t="shared" si="44"/>
        <v>novembro</v>
      </c>
      <c r="P1440">
        <f>VLOOKUP(O1440,Auxiliar!A:B,2,FALSE)</f>
        <v>11</v>
      </c>
      <c r="Q1440">
        <f t="shared" si="45"/>
        <v>2024</v>
      </c>
    </row>
    <row r="1441" spans="1:17" x14ac:dyDescent="0.3">
      <c r="A1441" t="s">
        <v>284</v>
      </c>
      <c r="B1441" t="s">
        <v>19</v>
      </c>
      <c r="C1441" s="3">
        <v>64177351768</v>
      </c>
      <c r="D1441" t="str">
        <f>VLOOKUP(C1441,Planilha4!$B$1:$C$147,2,0)</f>
        <v>Sergio Marques</v>
      </c>
      <c r="E1441" t="s">
        <v>286</v>
      </c>
      <c r="F1441" t="s">
        <v>287</v>
      </c>
      <c r="G1441" t="s">
        <v>85</v>
      </c>
      <c r="H1441" t="s">
        <v>13</v>
      </c>
      <c r="I1441" t="s">
        <v>252</v>
      </c>
      <c r="J1441" t="s">
        <v>229</v>
      </c>
      <c r="K1441" t="s">
        <v>252</v>
      </c>
      <c r="L1441">
        <v>1650</v>
      </c>
      <c r="M1441" t="s">
        <v>288</v>
      </c>
      <c r="N1441" t="s">
        <v>289</v>
      </c>
      <c r="O1441" t="str">
        <f t="shared" si="44"/>
        <v>maio</v>
      </c>
      <c r="P1441">
        <f>VLOOKUP(O1441,Auxiliar!A:B,2,FALSE)</f>
        <v>5</v>
      </c>
      <c r="Q1441">
        <f t="shared" si="45"/>
        <v>2024</v>
      </c>
    </row>
    <row r="1442" spans="1:17" x14ac:dyDescent="0.3">
      <c r="A1442" t="s">
        <v>363</v>
      </c>
      <c r="B1442" t="s">
        <v>19</v>
      </c>
      <c r="C1442" s="3">
        <v>64177351768</v>
      </c>
      <c r="D1442" t="str">
        <f>VLOOKUP(C1442,Planilha4!$B$1:$C$147,2,0)</f>
        <v>Sergio Marques</v>
      </c>
      <c r="E1442" t="s">
        <v>364</v>
      </c>
      <c r="F1442" t="s">
        <v>365</v>
      </c>
      <c r="G1442" t="s">
        <v>12</v>
      </c>
      <c r="H1442" t="s">
        <v>13</v>
      </c>
      <c r="I1442" t="s">
        <v>359</v>
      </c>
      <c r="J1442" t="s">
        <v>347</v>
      </c>
      <c r="K1442" t="s">
        <v>359</v>
      </c>
      <c r="L1442">
        <v>2700</v>
      </c>
      <c r="M1442" t="s">
        <v>366</v>
      </c>
      <c r="N1442" t="s">
        <v>367</v>
      </c>
      <c r="O1442" t="str">
        <f t="shared" si="44"/>
        <v>maio</v>
      </c>
      <c r="P1442">
        <f>VLOOKUP(O1442,Auxiliar!A:B,2,FALSE)</f>
        <v>5</v>
      </c>
      <c r="Q1442">
        <f t="shared" si="45"/>
        <v>2024</v>
      </c>
    </row>
    <row r="1443" spans="1:17" x14ac:dyDescent="0.3">
      <c r="A1443" t="s">
        <v>368</v>
      </c>
      <c r="B1443" t="s">
        <v>19</v>
      </c>
      <c r="C1443" s="3">
        <v>64177351768</v>
      </c>
      <c r="D1443" t="str">
        <f>VLOOKUP(C1443,Planilha4!$B$1:$C$147,2,0)</f>
        <v>Sergio Marques</v>
      </c>
      <c r="E1443" t="s">
        <v>369</v>
      </c>
      <c r="F1443" t="s">
        <v>370</v>
      </c>
      <c r="G1443" t="s">
        <v>12</v>
      </c>
      <c r="H1443" t="s">
        <v>13</v>
      </c>
      <c r="I1443" t="s">
        <v>371</v>
      </c>
      <c r="J1443" t="s">
        <v>372</v>
      </c>
      <c r="K1443" t="s">
        <v>373</v>
      </c>
      <c r="L1443">
        <v>1150</v>
      </c>
      <c r="M1443" t="s">
        <v>374</v>
      </c>
      <c r="N1443" t="s">
        <v>375</v>
      </c>
      <c r="O1443" t="str">
        <f t="shared" si="44"/>
        <v>maio</v>
      </c>
      <c r="P1443">
        <f>VLOOKUP(O1443,Auxiliar!A:B,2,FALSE)</f>
        <v>5</v>
      </c>
      <c r="Q1443">
        <f t="shared" si="45"/>
        <v>2024</v>
      </c>
    </row>
    <row r="1444" spans="1:17" x14ac:dyDescent="0.3">
      <c r="A1444" t="s">
        <v>397</v>
      </c>
      <c r="B1444" t="s">
        <v>19</v>
      </c>
      <c r="C1444" s="3">
        <v>64177351768</v>
      </c>
      <c r="D1444" t="str">
        <f>VLOOKUP(C1444,Planilha4!$B$1:$C$147,2,0)</f>
        <v>Sergio Marques</v>
      </c>
      <c r="E1444" t="s">
        <v>399</v>
      </c>
      <c r="F1444" t="s">
        <v>400</v>
      </c>
      <c r="G1444" t="s">
        <v>12</v>
      </c>
      <c r="H1444" t="s">
        <v>13</v>
      </c>
      <c r="I1444" t="s">
        <v>62</v>
      </c>
      <c r="J1444" t="s">
        <v>63</v>
      </c>
      <c r="K1444" t="s">
        <v>64</v>
      </c>
      <c r="L1444">
        <v>820</v>
      </c>
      <c r="M1444" t="s">
        <v>401</v>
      </c>
      <c r="N1444" t="s">
        <v>402</v>
      </c>
      <c r="O1444" t="str">
        <f t="shared" si="44"/>
        <v>novembro</v>
      </c>
      <c r="P1444">
        <f>VLOOKUP(O1444,Auxiliar!A:B,2,FALSE)</f>
        <v>11</v>
      </c>
      <c r="Q1444">
        <f t="shared" si="45"/>
        <v>2024</v>
      </c>
    </row>
    <row r="1445" spans="1:17" x14ac:dyDescent="0.3">
      <c r="A1445" s="1"/>
      <c r="B1445" s="1"/>
      <c r="C1445" s="3"/>
      <c r="E1445" s="1"/>
      <c r="F1445" s="1"/>
      <c r="G1445" s="1"/>
      <c r="H1445" s="1"/>
      <c r="I1445" s="1"/>
      <c r="L1445" s="1"/>
      <c r="M1445" s="1"/>
      <c r="N1445" s="1"/>
    </row>
    <row r="1446" spans="1:17" x14ac:dyDescent="0.3">
      <c r="A1446" t="s">
        <v>431</v>
      </c>
      <c r="B1446" t="s">
        <v>19</v>
      </c>
      <c r="C1446" s="3">
        <v>64177351768</v>
      </c>
      <c r="D1446" t="str">
        <f>VLOOKUP(C1446,Planilha4!$B$1:$C$147,2,0)</f>
        <v>Sergio Marques</v>
      </c>
      <c r="E1446" t="s">
        <v>432</v>
      </c>
      <c r="F1446" t="s">
        <v>122</v>
      </c>
      <c r="G1446" t="s">
        <v>85</v>
      </c>
      <c r="H1446" t="s">
        <v>13</v>
      </c>
      <c r="I1446" t="s">
        <v>450</v>
      </c>
      <c r="J1446" t="s">
        <v>449</v>
      </c>
      <c r="K1446" t="s">
        <v>445</v>
      </c>
      <c r="L1446">
        <v>1750</v>
      </c>
      <c r="M1446" t="s">
        <v>434</v>
      </c>
      <c r="N1446" t="s">
        <v>435</v>
      </c>
      <c r="O1446" t="str">
        <f t="shared" si="44"/>
        <v>junho</v>
      </c>
      <c r="P1446">
        <f>VLOOKUP(O1446,Auxiliar!A:B,2,FALSE)</f>
        <v>6</v>
      </c>
      <c r="Q1446">
        <f t="shared" si="45"/>
        <v>2024</v>
      </c>
    </row>
    <row r="1447" spans="1:17" x14ac:dyDescent="0.3">
      <c r="A1447" t="s">
        <v>486</v>
      </c>
      <c r="B1447" t="s">
        <v>19</v>
      </c>
      <c r="C1447" s="3">
        <v>64177351768</v>
      </c>
      <c r="D1447" t="str">
        <f>VLOOKUP(C1447,Planilha4!$B$1:$C$147,2,0)</f>
        <v>Sergio Marques</v>
      </c>
      <c r="E1447" t="s">
        <v>487</v>
      </c>
      <c r="F1447" t="s">
        <v>150</v>
      </c>
      <c r="G1447" t="s">
        <v>12</v>
      </c>
      <c r="H1447" t="s">
        <v>13</v>
      </c>
      <c r="I1447" t="s">
        <v>488</v>
      </c>
      <c r="J1447" t="s">
        <v>489</v>
      </c>
      <c r="K1447" t="s">
        <v>488</v>
      </c>
      <c r="L1447">
        <v>1850</v>
      </c>
      <c r="M1447" t="s">
        <v>490</v>
      </c>
      <c r="N1447" t="s">
        <v>491</v>
      </c>
      <c r="O1447" t="str">
        <f t="shared" si="44"/>
        <v>junho</v>
      </c>
      <c r="P1447">
        <f>VLOOKUP(O1447,Auxiliar!A:B,2,FALSE)</f>
        <v>6</v>
      </c>
      <c r="Q1447">
        <f t="shared" si="45"/>
        <v>2024</v>
      </c>
    </row>
    <row r="1448" spans="1:17" x14ac:dyDescent="0.3">
      <c r="A1448" t="s">
        <v>492</v>
      </c>
      <c r="B1448" t="s">
        <v>19</v>
      </c>
      <c r="C1448" s="3">
        <v>64177351768</v>
      </c>
      <c r="D1448" t="str">
        <f>VLOOKUP(C1448,Planilha4!$B$1:$C$147,2,0)</f>
        <v>Sergio Marques</v>
      </c>
      <c r="E1448" t="s">
        <v>493</v>
      </c>
      <c r="F1448" t="s">
        <v>494</v>
      </c>
      <c r="H1448" t="s">
        <v>13</v>
      </c>
      <c r="I1448" t="s">
        <v>489</v>
      </c>
      <c r="J1448" t="s">
        <v>489</v>
      </c>
      <c r="K1448" t="s">
        <v>488</v>
      </c>
      <c r="L1448">
        <v>3010</v>
      </c>
      <c r="M1448" t="s">
        <v>495</v>
      </c>
      <c r="N1448" t="s">
        <v>496</v>
      </c>
      <c r="O1448" t="str">
        <f t="shared" si="44"/>
        <v>junho</v>
      </c>
      <c r="P1448">
        <f>VLOOKUP(O1448,Auxiliar!A:B,2,FALSE)</f>
        <v>6</v>
      </c>
      <c r="Q1448">
        <f t="shared" si="45"/>
        <v>2024</v>
      </c>
    </row>
    <row r="1449" spans="1:17" x14ac:dyDescent="0.3">
      <c r="A1449" t="s">
        <v>577</v>
      </c>
      <c r="B1449" t="s">
        <v>19</v>
      </c>
      <c r="C1449" s="3">
        <v>64177351768</v>
      </c>
      <c r="D1449" t="str">
        <f>VLOOKUP(C1449,Planilha4!$B$1:$C$147,2,0)</f>
        <v>Sergio Marques</v>
      </c>
      <c r="E1449" t="s">
        <v>369</v>
      </c>
      <c r="F1449" t="s">
        <v>370</v>
      </c>
      <c r="G1449" t="s">
        <v>12</v>
      </c>
      <c r="H1449" t="s">
        <v>13</v>
      </c>
      <c r="I1449" t="s">
        <v>565</v>
      </c>
      <c r="J1449" t="s">
        <v>536</v>
      </c>
      <c r="K1449" t="s">
        <v>565</v>
      </c>
      <c r="L1449">
        <v>1150</v>
      </c>
      <c r="M1449" t="s">
        <v>578</v>
      </c>
      <c r="N1449" t="s">
        <v>579</v>
      </c>
      <c r="O1449" t="str">
        <f t="shared" si="44"/>
        <v>julho</v>
      </c>
      <c r="P1449">
        <f>VLOOKUP(O1449,Auxiliar!A:B,2,FALSE)</f>
        <v>7</v>
      </c>
      <c r="Q1449">
        <f t="shared" si="45"/>
        <v>2024</v>
      </c>
    </row>
    <row r="1450" spans="1:17" x14ac:dyDescent="0.3">
      <c r="A1450" t="s">
        <v>53</v>
      </c>
      <c r="B1450" t="s">
        <v>19</v>
      </c>
      <c r="C1450" s="3">
        <v>64177351768</v>
      </c>
      <c r="D1450" t="str">
        <f>VLOOKUP(C1450,Planilha4!$B$1:$C$147,2,0)</f>
        <v>Sergio Marques</v>
      </c>
      <c r="E1450" t="s">
        <v>54</v>
      </c>
      <c r="F1450" t="s">
        <v>55</v>
      </c>
      <c r="G1450" t="s">
        <v>12</v>
      </c>
      <c r="H1450" t="s">
        <v>13</v>
      </c>
      <c r="I1450" t="s">
        <v>56</v>
      </c>
      <c r="J1450" t="s">
        <v>56</v>
      </c>
      <c r="K1450" t="s">
        <v>77</v>
      </c>
      <c r="L1450">
        <v>1950</v>
      </c>
      <c r="M1450" t="s">
        <v>57</v>
      </c>
      <c r="N1450" t="s">
        <v>58</v>
      </c>
      <c r="O1450" t="str">
        <f t="shared" si="44"/>
        <v>novembro</v>
      </c>
      <c r="P1450">
        <f>VLOOKUP(O1450,Auxiliar!A:B,2,FALSE)</f>
        <v>11</v>
      </c>
      <c r="Q1450">
        <f t="shared" si="45"/>
        <v>2024</v>
      </c>
    </row>
    <row r="1451" spans="1:17" x14ac:dyDescent="0.3">
      <c r="A1451" t="s">
        <v>624</v>
      </c>
      <c r="B1451" t="s">
        <v>19</v>
      </c>
      <c r="C1451" s="3">
        <v>64177351768</v>
      </c>
      <c r="D1451" t="str">
        <f>VLOOKUP(C1451,Planilha4!$B$1:$C$147,2,0)</f>
        <v>Sergio Marques</v>
      </c>
      <c r="E1451" t="s">
        <v>625</v>
      </c>
      <c r="F1451" t="s">
        <v>626</v>
      </c>
      <c r="G1451" t="s">
        <v>12</v>
      </c>
      <c r="H1451" t="s">
        <v>13</v>
      </c>
      <c r="I1451" t="s">
        <v>371</v>
      </c>
      <c r="J1451" t="s">
        <v>371</v>
      </c>
      <c r="K1451" t="s">
        <v>373</v>
      </c>
      <c r="L1451">
        <v>5750</v>
      </c>
      <c r="M1451" t="s">
        <v>627</v>
      </c>
      <c r="N1451" t="s">
        <v>628</v>
      </c>
      <c r="O1451" t="str">
        <f t="shared" si="44"/>
        <v>maio</v>
      </c>
      <c r="P1451">
        <f>VLOOKUP(O1451,Auxiliar!A:B,2,FALSE)</f>
        <v>5</v>
      </c>
      <c r="Q1451">
        <f t="shared" si="45"/>
        <v>2024</v>
      </c>
    </row>
    <row r="1452" spans="1:17" x14ac:dyDescent="0.3">
      <c r="A1452" t="s">
        <v>518</v>
      </c>
      <c r="B1452" t="s">
        <v>19</v>
      </c>
      <c r="C1452" s="3">
        <v>64177351768</v>
      </c>
      <c r="D1452" t="str">
        <f>VLOOKUP(C1452,Planilha4!$B$1:$C$147,2,0)</f>
        <v>Sergio Marques</v>
      </c>
      <c r="E1452" t="s">
        <v>520</v>
      </c>
      <c r="F1452" t="s">
        <v>521</v>
      </c>
      <c r="G1452" t="s">
        <v>12</v>
      </c>
      <c r="H1452" t="s">
        <v>13</v>
      </c>
      <c r="I1452" t="s">
        <v>667</v>
      </c>
      <c r="J1452" t="s">
        <v>667</v>
      </c>
      <c r="K1452" t="s">
        <v>668</v>
      </c>
      <c r="L1452">
        <v>801</v>
      </c>
      <c r="M1452" t="s">
        <v>51</v>
      </c>
      <c r="N1452" t="s">
        <v>52</v>
      </c>
      <c r="O1452" t="str">
        <f t="shared" si="44"/>
        <v>novembro</v>
      </c>
      <c r="P1452">
        <f>VLOOKUP(O1452,Auxiliar!A:B,2,FALSE)</f>
        <v>11</v>
      </c>
      <c r="Q1452">
        <f t="shared" si="45"/>
        <v>2024</v>
      </c>
    </row>
    <row r="1453" spans="1:17" x14ac:dyDescent="0.3">
      <c r="A1453" t="s">
        <v>650</v>
      </c>
      <c r="B1453" t="s">
        <v>19</v>
      </c>
      <c r="C1453" s="3">
        <v>64177351768</v>
      </c>
      <c r="D1453" t="str">
        <f>VLOOKUP(C1453,Planilha4!$B$1:$C$147,2,0)</f>
        <v>Sergio Marques</v>
      </c>
      <c r="E1453" t="s">
        <v>652</v>
      </c>
      <c r="F1453" t="s">
        <v>653</v>
      </c>
      <c r="G1453" t="s">
        <v>12</v>
      </c>
      <c r="H1453" t="s">
        <v>13</v>
      </c>
      <c r="I1453" t="s">
        <v>654</v>
      </c>
      <c r="J1453" t="s">
        <v>655</v>
      </c>
      <c r="K1453" t="s">
        <v>654</v>
      </c>
      <c r="L1453">
        <v>640</v>
      </c>
      <c r="M1453" t="s">
        <v>656</v>
      </c>
      <c r="N1453" t="s">
        <v>657</v>
      </c>
      <c r="O1453" t="str">
        <f t="shared" si="44"/>
        <v>novembro</v>
      </c>
      <c r="P1453">
        <f>VLOOKUP(O1453,Auxiliar!A:B,2,FALSE)</f>
        <v>11</v>
      </c>
      <c r="Q1453">
        <f t="shared" si="45"/>
        <v>2024</v>
      </c>
    </row>
    <row r="1454" spans="1:17" x14ac:dyDescent="0.3">
      <c r="A1454" t="s">
        <v>746</v>
      </c>
      <c r="B1454" t="s">
        <v>19</v>
      </c>
      <c r="C1454" s="3">
        <v>64177351768</v>
      </c>
      <c r="D1454" t="str">
        <f>VLOOKUP(C1454,Planilha4!$B$1:$C$147,2,0)</f>
        <v>Sergio Marques</v>
      </c>
      <c r="E1454" t="s">
        <v>746</v>
      </c>
      <c r="F1454" t="s">
        <v>747</v>
      </c>
      <c r="G1454" t="s">
        <v>12</v>
      </c>
      <c r="H1454" t="s">
        <v>13</v>
      </c>
      <c r="I1454" t="s">
        <v>729</v>
      </c>
      <c r="J1454" t="s">
        <v>748</v>
      </c>
      <c r="K1454" t="s">
        <v>729</v>
      </c>
      <c r="L1454">
        <v>3425</v>
      </c>
      <c r="M1454" t="s">
        <v>749</v>
      </c>
      <c r="N1454" t="s">
        <v>750</v>
      </c>
      <c r="O1454" t="str">
        <f t="shared" si="44"/>
        <v>agosto</v>
      </c>
      <c r="P1454">
        <f>VLOOKUP(O1454,Auxiliar!A:B,2,FALSE)</f>
        <v>8</v>
      </c>
      <c r="Q1454">
        <f t="shared" si="45"/>
        <v>2024</v>
      </c>
    </row>
    <row r="1455" spans="1:17" x14ac:dyDescent="0.3">
      <c r="A1455" t="s">
        <v>846</v>
      </c>
      <c r="B1455" t="s">
        <v>19</v>
      </c>
      <c r="C1455" s="3">
        <v>64177351768</v>
      </c>
      <c r="D1455" t="str">
        <f>VLOOKUP(C1455,Planilha4!$B$1:$C$147,2,0)</f>
        <v>Sergio Marques</v>
      </c>
      <c r="E1455" t="s">
        <v>847</v>
      </c>
      <c r="F1455" t="s">
        <v>848</v>
      </c>
      <c r="G1455" t="s">
        <v>12</v>
      </c>
      <c r="H1455" t="s">
        <v>13</v>
      </c>
      <c r="I1455" t="s">
        <v>849</v>
      </c>
      <c r="J1455" t="s">
        <v>849</v>
      </c>
      <c r="K1455" t="s">
        <v>850</v>
      </c>
      <c r="L1455">
        <v>3150</v>
      </c>
      <c r="M1455" t="s">
        <v>851</v>
      </c>
      <c r="N1455" t="s">
        <v>852</v>
      </c>
      <c r="O1455" t="str">
        <f t="shared" si="44"/>
        <v>outubro</v>
      </c>
      <c r="P1455">
        <f>VLOOKUP(O1455,Auxiliar!A:B,2,FALSE)</f>
        <v>10</v>
      </c>
      <c r="Q1455">
        <f t="shared" si="45"/>
        <v>2024</v>
      </c>
    </row>
    <row r="1456" spans="1:17" x14ac:dyDescent="0.3">
      <c r="A1456" t="s">
        <v>856</v>
      </c>
      <c r="B1456" t="s">
        <v>19</v>
      </c>
      <c r="C1456" s="3">
        <v>64177351768</v>
      </c>
      <c r="D1456" t="str">
        <f>VLOOKUP(C1456,Planilha4!$B$1:$C$147,2,0)</f>
        <v>Sergio Marques</v>
      </c>
      <c r="E1456" t="s">
        <v>857</v>
      </c>
      <c r="F1456" t="s">
        <v>679</v>
      </c>
      <c r="G1456" t="s">
        <v>12</v>
      </c>
      <c r="H1456" t="s">
        <v>13</v>
      </c>
      <c r="I1456" t="s">
        <v>270</v>
      </c>
      <c r="J1456" t="s">
        <v>271</v>
      </c>
      <c r="K1456" t="s">
        <v>270</v>
      </c>
      <c r="L1456">
        <v>2900</v>
      </c>
      <c r="M1456" t="s">
        <v>296</v>
      </c>
      <c r="N1456" t="s">
        <v>297</v>
      </c>
      <c r="O1456" t="str">
        <f t="shared" si="44"/>
        <v>dezembro</v>
      </c>
      <c r="P1456">
        <f>VLOOKUP(O1456,Auxiliar!A:B,2,FALSE)</f>
        <v>12</v>
      </c>
      <c r="Q1456">
        <f t="shared" si="45"/>
        <v>2024</v>
      </c>
    </row>
    <row r="1457" spans="1:17" x14ac:dyDescent="0.3">
      <c r="A1457" t="s">
        <v>870</v>
      </c>
      <c r="B1457" t="s">
        <v>19</v>
      </c>
      <c r="C1457" s="3">
        <v>64177351768</v>
      </c>
      <c r="D1457" t="str">
        <f>VLOOKUP(C1457,Planilha4!$B$1:$C$147,2,0)</f>
        <v>Sergio Marques</v>
      </c>
      <c r="E1457" t="s">
        <v>871</v>
      </c>
      <c r="F1457" t="s">
        <v>872</v>
      </c>
      <c r="G1457" t="s">
        <v>12</v>
      </c>
      <c r="H1457" t="s">
        <v>13</v>
      </c>
      <c r="I1457" t="s">
        <v>849</v>
      </c>
      <c r="J1457" t="s">
        <v>869</v>
      </c>
      <c r="K1457" t="s">
        <v>849</v>
      </c>
      <c r="L1457">
        <v>700</v>
      </c>
      <c r="M1457" t="s">
        <v>873</v>
      </c>
      <c r="N1457" t="s">
        <v>874</v>
      </c>
      <c r="O1457" t="str">
        <f t="shared" si="44"/>
        <v>outubro</v>
      </c>
      <c r="P1457">
        <f>VLOOKUP(O1457,Auxiliar!A:B,2,FALSE)</f>
        <v>10</v>
      </c>
      <c r="Q1457">
        <f t="shared" si="45"/>
        <v>2024</v>
      </c>
    </row>
    <row r="1458" spans="1:17" x14ac:dyDescent="0.3">
      <c r="A1458" t="s">
        <v>880</v>
      </c>
      <c r="B1458" t="s">
        <v>19</v>
      </c>
      <c r="C1458" s="3">
        <v>64177351768</v>
      </c>
      <c r="D1458" t="str">
        <f>VLOOKUP(C1458,Planilha4!$B$1:$C$147,2,0)</f>
        <v>Sergio Marques</v>
      </c>
      <c r="E1458" t="s">
        <v>882</v>
      </c>
      <c r="F1458" t="s">
        <v>883</v>
      </c>
      <c r="G1458" t="s">
        <v>12</v>
      </c>
      <c r="H1458" t="s">
        <v>13</v>
      </c>
      <c r="I1458" t="s">
        <v>654</v>
      </c>
      <c r="J1458" t="s">
        <v>655</v>
      </c>
      <c r="K1458" t="s">
        <v>654</v>
      </c>
      <c r="L1458">
        <v>1200</v>
      </c>
      <c r="M1458" t="s">
        <v>884</v>
      </c>
      <c r="N1458" t="s">
        <v>885</v>
      </c>
      <c r="O1458" t="str">
        <f t="shared" si="44"/>
        <v>novembro</v>
      </c>
      <c r="P1458">
        <f>VLOOKUP(O1458,Auxiliar!A:B,2,FALSE)</f>
        <v>11</v>
      </c>
      <c r="Q1458">
        <f t="shared" si="45"/>
        <v>2024</v>
      </c>
    </row>
    <row r="1459" spans="1:17" x14ac:dyDescent="0.3">
      <c r="A1459" t="s">
        <v>903</v>
      </c>
      <c r="B1459" t="s">
        <v>19</v>
      </c>
      <c r="C1459" s="3">
        <v>64177351768</v>
      </c>
      <c r="D1459" t="str">
        <f>VLOOKUP(C1459,Planilha4!$B$1:$C$147,2,0)</f>
        <v>Sergio Marques</v>
      </c>
      <c r="E1459" t="s">
        <v>904</v>
      </c>
      <c r="F1459" t="s">
        <v>427</v>
      </c>
      <c r="G1459" t="s">
        <v>85</v>
      </c>
      <c r="H1459" t="s">
        <v>13</v>
      </c>
      <c r="I1459" t="s">
        <v>905</v>
      </c>
      <c r="J1459" t="s">
        <v>902</v>
      </c>
      <c r="K1459" t="s">
        <v>905</v>
      </c>
      <c r="L1459">
        <v>2220</v>
      </c>
      <c r="M1459" t="s">
        <v>906</v>
      </c>
      <c r="N1459" t="s">
        <v>907</v>
      </c>
      <c r="O1459" t="str">
        <f t="shared" si="44"/>
        <v>outubro</v>
      </c>
      <c r="P1459">
        <f>VLOOKUP(O1459,Auxiliar!A:B,2,FALSE)</f>
        <v>10</v>
      </c>
      <c r="Q1459">
        <f t="shared" si="45"/>
        <v>2024</v>
      </c>
    </row>
    <row r="1460" spans="1:17" x14ac:dyDescent="0.3">
      <c r="A1460" t="s">
        <v>908</v>
      </c>
      <c r="B1460" t="s">
        <v>19</v>
      </c>
      <c r="C1460" s="3">
        <v>64177351768</v>
      </c>
      <c r="D1460" t="str">
        <f>VLOOKUP(C1460,Planilha4!$B$1:$C$147,2,0)</f>
        <v>Sergio Marques</v>
      </c>
      <c r="E1460" t="s">
        <v>909</v>
      </c>
      <c r="F1460" t="s">
        <v>740</v>
      </c>
      <c r="G1460" t="s">
        <v>12</v>
      </c>
      <c r="H1460" t="s">
        <v>13</v>
      </c>
      <c r="I1460" t="s">
        <v>910</v>
      </c>
      <c r="J1460" t="s">
        <v>905</v>
      </c>
      <c r="K1460" t="s">
        <v>911</v>
      </c>
      <c r="L1460">
        <v>640</v>
      </c>
      <c r="M1460" t="s">
        <v>912</v>
      </c>
      <c r="N1460" t="s">
        <v>913</v>
      </c>
      <c r="O1460" t="str">
        <f t="shared" si="44"/>
        <v>outubro</v>
      </c>
      <c r="P1460">
        <f>VLOOKUP(O1460,Auxiliar!A:B,2,FALSE)</f>
        <v>10</v>
      </c>
      <c r="Q1460">
        <f t="shared" si="45"/>
        <v>2024</v>
      </c>
    </row>
    <row r="1461" spans="1:17" x14ac:dyDescent="0.3">
      <c r="A1461" t="s">
        <v>963</v>
      </c>
      <c r="B1461" t="s">
        <v>19</v>
      </c>
      <c r="C1461" s="3">
        <v>64177351768</v>
      </c>
      <c r="D1461" t="str">
        <f>VLOOKUP(C1461,Planilha4!$B$1:$C$147,2,0)</f>
        <v>Sergio Marques</v>
      </c>
      <c r="E1461" t="s">
        <v>964</v>
      </c>
      <c r="F1461" t="s">
        <v>814</v>
      </c>
      <c r="G1461" t="s">
        <v>12</v>
      </c>
      <c r="H1461" t="s">
        <v>13</v>
      </c>
      <c r="I1461" t="s">
        <v>955</v>
      </c>
      <c r="J1461" t="s">
        <v>955</v>
      </c>
      <c r="K1461" t="s">
        <v>954</v>
      </c>
      <c r="L1461">
        <v>1500</v>
      </c>
      <c r="M1461" t="s">
        <v>965</v>
      </c>
      <c r="N1461" t="s">
        <v>966</v>
      </c>
      <c r="O1461" t="str">
        <f t="shared" si="44"/>
        <v>julho</v>
      </c>
      <c r="P1461">
        <f>VLOOKUP(O1461,Auxiliar!A:B,2,FALSE)</f>
        <v>7</v>
      </c>
      <c r="Q1461">
        <f t="shared" si="45"/>
        <v>2024</v>
      </c>
    </row>
    <row r="1462" spans="1:17" x14ac:dyDescent="0.3">
      <c r="A1462" t="s">
        <v>1026</v>
      </c>
      <c r="B1462" t="s">
        <v>19</v>
      </c>
      <c r="C1462" s="3">
        <v>64177351768</v>
      </c>
      <c r="D1462" t="str">
        <f>VLOOKUP(C1462,Planilha4!$B$1:$C$147,2,0)</f>
        <v>Sergio Marques</v>
      </c>
      <c r="E1462" t="s">
        <v>1027</v>
      </c>
      <c r="F1462" t="s">
        <v>427</v>
      </c>
      <c r="G1462" t="s">
        <v>12</v>
      </c>
      <c r="H1462" t="s">
        <v>13</v>
      </c>
      <c r="I1462" t="s">
        <v>1008</v>
      </c>
      <c r="J1462" t="s">
        <v>1028</v>
      </c>
      <c r="K1462" t="s">
        <v>1007</v>
      </c>
      <c r="L1462">
        <v>750</v>
      </c>
      <c r="M1462" t="s">
        <v>1029</v>
      </c>
      <c r="N1462" t="s">
        <v>1030</v>
      </c>
      <c r="O1462" t="str">
        <f t="shared" si="44"/>
        <v>outubro</v>
      </c>
      <c r="P1462">
        <f>VLOOKUP(O1462,Auxiliar!A:B,2,FALSE)</f>
        <v>10</v>
      </c>
      <c r="Q1462">
        <f t="shared" si="45"/>
        <v>2024</v>
      </c>
    </row>
    <row r="1463" spans="1:17" x14ac:dyDescent="0.3">
      <c r="A1463" t="s">
        <v>1054</v>
      </c>
      <c r="B1463" t="s">
        <v>19</v>
      </c>
      <c r="C1463" s="3">
        <v>64177351768</v>
      </c>
      <c r="D1463" t="str">
        <f>VLOOKUP(C1463,Planilha4!$B$1:$C$147,2,0)</f>
        <v>Sergio Marques</v>
      </c>
      <c r="E1463" t="s">
        <v>1055</v>
      </c>
      <c r="F1463" t="s">
        <v>365</v>
      </c>
      <c r="G1463" t="s">
        <v>12</v>
      </c>
      <c r="H1463" t="s">
        <v>13</v>
      </c>
      <c r="I1463" t="s">
        <v>1045</v>
      </c>
      <c r="J1463" t="s">
        <v>1040</v>
      </c>
      <c r="K1463" t="s">
        <v>1045</v>
      </c>
      <c r="L1463">
        <v>4425</v>
      </c>
      <c r="M1463" t="s">
        <v>1056</v>
      </c>
      <c r="N1463" t="s">
        <v>1057</v>
      </c>
      <c r="O1463" t="str">
        <f t="shared" si="44"/>
        <v>setembro</v>
      </c>
      <c r="P1463">
        <f>VLOOKUP(O1463,Auxiliar!A:B,2,FALSE)</f>
        <v>9</v>
      </c>
      <c r="Q1463">
        <f t="shared" si="45"/>
        <v>2024</v>
      </c>
    </row>
    <row r="1464" spans="1:17" x14ac:dyDescent="0.3">
      <c r="A1464" s="1"/>
      <c r="B1464" s="1"/>
      <c r="C1464" s="3"/>
      <c r="E1464" s="1"/>
      <c r="F1464" s="1"/>
      <c r="G1464" s="1"/>
      <c r="H1464" s="1"/>
      <c r="I1464" s="1"/>
      <c r="L1464" s="1"/>
      <c r="M1464" s="1"/>
      <c r="N1464" s="1"/>
    </row>
    <row r="1465" spans="1:17" x14ac:dyDescent="0.3">
      <c r="A1465" s="1"/>
      <c r="B1465" s="1"/>
      <c r="C1465" s="3"/>
      <c r="E1465" s="1"/>
      <c r="G1465" s="1"/>
      <c r="H1465" s="1"/>
      <c r="I1465" s="1"/>
      <c r="L1465" s="1"/>
      <c r="M1465" s="1"/>
      <c r="N1465" s="1"/>
    </row>
    <row r="1466" spans="1:17" x14ac:dyDescent="0.3">
      <c r="A1466" t="s">
        <v>1093</v>
      </c>
      <c r="B1466" t="s">
        <v>19</v>
      </c>
      <c r="C1466" s="3">
        <v>64177351768</v>
      </c>
      <c r="D1466" t="str">
        <f>VLOOKUP(C1466,Planilha4!$B$1:$C$147,2,0)</f>
        <v>Sergio Marques</v>
      </c>
      <c r="E1466" t="s">
        <v>704</v>
      </c>
      <c r="F1466" t="s">
        <v>843</v>
      </c>
      <c r="G1466" t="s">
        <v>12</v>
      </c>
      <c r="H1466" t="s">
        <v>13</v>
      </c>
      <c r="I1466" t="s">
        <v>1073</v>
      </c>
      <c r="J1466" t="s">
        <v>1073</v>
      </c>
      <c r="K1466" t="s">
        <v>24</v>
      </c>
      <c r="L1466">
        <v>1360</v>
      </c>
      <c r="M1466" t="s">
        <v>1094</v>
      </c>
      <c r="N1466" t="s">
        <v>1095</v>
      </c>
      <c r="O1466" t="str">
        <f t="shared" si="44"/>
        <v>outubro</v>
      </c>
      <c r="P1466">
        <f>VLOOKUP(O1466,Auxiliar!A:B,2,FALSE)</f>
        <v>10</v>
      </c>
      <c r="Q1466">
        <f t="shared" si="45"/>
        <v>2024</v>
      </c>
    </row>
    <row r="1467" spans="1:17" x14ac:dyDescent="0.3">
      <c r="A1467" t="s">
        <v>1071</v>
      </c>
      <c r="B1467" t="s">
        <v>19</v>
      </c>
      <c r="C1467" s="3">
        <v>64177351768</v>
      </c>
      <c r="D1467" t="str">
        <f>VLOOKUP(C1467,Planilha4!$B$1:$C$147,2,0)</f>
        <v>Sergio Marques</v>
      </c>
      <c r="E1467" t="s">
        <v>1072</v>
      </c>
      <c r="G1467" t="s">
        <v>12</v>
      </c>
      <c r="H1467" t="s">
        <v>13</v>
      </c>
      <c r="I1467" t="s">
        <v>1073</v>
      </c>
      <c r="J1467" t="s">
        <v>1077</v>
      </c>
      <c r="K1467" t="s">
        <v>1073</v>
      </c>
      <c r="L1467">
        <v>1720</v>
      </c>
      <c r="M1467" t="s">
        <v>1074</v>
      </c>
      <c r="N1467" t="s">
        <v>1075</v>
      </c>
      <c r="O1467" t="str">
        <f t="shared" si="44"/>
        <v>outubro</v>
      </c>
      <c r="P1467">
        <f>VLOOKUP(O1467,Auxiliar!A:B,2,FALSE)</f>
        <v>10</v>
      </c>
      <c r="Q1467">
        <f t="shared" si="45"/>
        <v>2024</v>
      </c>
    </row>
    <row r="1468" spans="1:17" x14ac:dyDescent="0.3">
      <c r="A1468" t="s">
        <v>908</v>
      </c>
      <c r="B1468" t="s">
        <v>19</v>
      </c>
      <c r="C1468" s="3">
        <v>64177351768</v>
      </c>
      <c r="D1468" t="str">
        <f>VLOOKUP(C1468,Planilha4!$B$1:$C$147,2,0)</f>
        <v>Sergio Marques</v>
      </c>
      <c r="E1468" t="s">
        <v>909</v>
      </c>
      <c r="F1468" t="s">
        <v>740</v>
      </c>
      <c r="G1468" t="s">
        <v>12</v>
      </c>
      <c r="H1468" t="s">
        <v>13</v>
      </c>
      <c r="I1468" t="s">
        <v>23</v>
      </c>
      <c r="J1468" t="s">
        <v>24</v>
      </c>
      <c r="K1468" t="s">
        <v>23</v>
      </c>
      <c r="L1468">
        <v>640</v>
      </c>
      <c r="M1468" t="s">
        <v>912</v>
      </c>
      <c r="N1468" t="s">
        <v>913</v>
      </c>
      <c r="O1468" t="str">
        <f t="shared" si="44"/>
        <v>outubro</v>
      </c>
      <c r="P1468">
        <f>VLOOKUP(O1468,Auxiliar!A:B,2,FALSE)</f>
        <v>10</v>
      </c>
      <c r="Q1468">
        <f t="shared" si="45"/>
        <v>2024</v>
      </c>
    </row>
    <row r="1469" spans="1:17" x14ac:dyDescent="0.3">
      <c r="A1469" t="s">
        <v>1118</v>
      </c>
      <c r="B1469" t="s">
        <v>19</v>
      </c>
      <c r="C1469" s="3">
        <v>64177351768</v>
      </c>
      <c r="D1469" t="str">
        <f>VLOOKUP(C1469,Planilha4!$B$1:$C$147,2,0)</f>
        <v>Sergio Marques</v>
      </c>
      <c r="E1469" t="s">
        <v>1119</v>
      </c>
      <c r="F1469" t="s">
        <v>948</v>
      </c>
      <c r="G1469" t="s">
        <v>12</v>
      </c>
      <c r="H1469" t="s">
        <v>13</v>
      </c>
      <c r="I1469" t="s">
        <v>1067</v>
      </c>
      <c r="J1469" t="s">
        <v>1067</v>
      </c>
      <c r="K1469" t="s">
        <v>1120</v>
      </c>
      <c r="L1469">
        <v>900</v>
      </c>
      <c r="M1469" t="s">
        <v>1121</v>
      </c>
      <c r="N1469" t="s">
        <v>1122</v>
      </c>
      <c r="O1469" t="str">
        <f t="shared" si="44"/>
        <v>dezembro</v>
      </c>
      <c r="P1469">
        <f>VLOOKUP(O1469,Auxiliar!A:B,2,FALSE)</f>
        <v>12</v>
      </c>
      <c r="Q1469">
        <f t="shared" si="45"/>
        <v>2024</v>
      </c>
    </row>
    <row r="1470" spans="1:17" x14ac:dyDescent="0.3">
      <c r="A1470" t="s">
        <v>35</v>
      </c>
      <c r="B1470" t="s">
        <v>19</v>
      </c>
      <c r="C1470" s="3">
        <v>64177351768</v>
      </c>
      <c r="D1470" t="str">
        <f>VLOOKUP(C1470,Planilha4!$B$1:$C$147,2,0)</f>
        <v>Sergio Marques</v>
      </c>
      <c r="E1470" t="s">
        <v>37</v>
      </c>
      <c r="F1470" t="s">
        <v>38</v>
      </c>
      <c r="G1470" t="s">
        <v>12</v>
      </c>
      <c r="H1470" t="s">
        <v>13</v>
      </c>
      <c r="I1470" t="s">
        <v>1067</v>
      </c>
      <c r="J1470" t="s">
        <v>1014</v>
      </c>
      <c r="K1470" t="s">
        <v>1067</v>
      </c>
      <c r="L1470">
        <v>650</v>
      </c>
      <c r="M1470" t="s">
        <v>39</v>
      </c>
      <c r="N1470" t="s">
        <v>40</v>
      </c>
      <c r="O1470" t="str">
        <f t="shared" si="44"/>
        <v>dezembro</v>
      </c>
      <c r="P1470">
        <f>VLOOKUP(O1470,Auxiliar!A:B,2,FALSE)</f>
        <v>12</v>
      </c>
      <c r="Q1470">
        <f t="shared" si="45"/>
        <v>2024</v>
      </c>
    </row>
    <row r="1471" spans="1:17" x14ac:dyDescent="0.3">
      <c r="A1471" t="s">
        <v>1161</v>
      </c>
      <c r="B1471" t="s">
        <v>19</v>
      </c>
      <c r="C1471" s="3">
        <v>64177351768</v>
      </c>
      <c r="D1471" t="str">
        <f>VLOOKUP(C1471,Planilha4!$B$1:$C$147,2,0)</f>
        <v>Sergio Marques</v>
      </c>
      <c r="E1471" t="s">
        <v>1162</v>
      </c>
      <c r="F1471" t="s">
        <v>427</v>
      </c>
      <c r="G1471" t="s">
        <v>12</v>
      </c>
      <c r="H1471" t="s">
        <v>13</v>
      </c>
      <c r="I1471" t="s">
        <v>1152</v>
      </c>
      <c r="J1471" t="s">
        <v>1139</v>
      </c>
      <c r="K1471" t="s">
        <v>1152</v>
      </c>
      <c r="L1471">
        <v>745</v>
      </c>
      <c r="M1471" t="s">
        <v>1163</v>
      </c>
      <c r="N1471" t="s">
        <v>1164</v>
      </c>
      <c r="O1471" t="str">
        <f t="shared" si="44"/>
        <v>dezembro</v>
      </c>
      <c r="P1471">
        <f>VLOOKUP(O1471,Auxiliar!A:B,2,FALSE)</f>
        <v>12</v>
      </c>
      <c r="Q1471">
        <f t="shared" si="45"/>
        <v>2024</v>
      </c>
    </row>
    <row r="1472" spans="1:17" x14ac:dyDescent="0.3">
      <c r="A1472" t="s">
        <v>870</v>
      </c>
      <c r="B1472" t="s">
        <v>19</v>
      </c>
      <c r="C1472" s="3">
        <v>64177351768</v>
      </c>
      <c r="D1472" t="str">
        <f>VLOOKUP(C1472,Planilha4!$B$1:$C$147,2,0)</f>
        <v>Sergio Marques</v>
      </c>
      <c r="E1472" t="s">
        <v>871</v>
      </c>
      <c r="F1472" t="s">
        <v>872</v>
      </c>
      <c r="G1472" t="s">
        <v>12</v>
      </c>
      <c r="H1472" t="s">
        <v>13</v>
      </c>
      <c r="I1472" t="s">
        <v>1140</v>
      </c>
      <c r="J1472" t="s">
        <v>1141</v>
      </c>
      <c r="K1472" t="s">
        <v>1158</v>
      </c>
      <c r="L1472">
        <v>700</v>
      </c>
      <c r="M1472" t="s">
        <v>873</v>
      </c>
      <c r="N1472" t="s">
        <v>874</v>
      </c>
      <c r="O1472" t="str">
        <f t="shared" si="44"/>
        <v>dezembro</v>
      </c>
      <c r="P1472">
        <f>VLOOKUP(O1472,Auxiliar!A:B,2,FALSE)</f>
        <v>12</v>
      </c>
      <c r="Q1472">
        <f t="shared" si="45"/>
        <v>2024</v>
      </c>
    </row>
    <row r="1473" spans="1:17" x14ac:dyDescent="0.3">
      <c r="A1473" t="s">
        <v>1176</v>
      </c>
      <c r="B1473" t="s">
        <v>19</v>
      </c>
      <c r="C1473" s="3">
        <v>64177351768</v>
      </c>
      <c r="D1473" t="str">
        <f>VLOOKUP(C1473,Planilha4!$B$1:$C$147,2,0)</f>
        <v>Sergio Marques</v>
      </c>
      <c r="E1473" t="s">
        <v>1177</v>
      </c>
      <c r="F1473" t="s">
        <v>1178</v>
      </c>
      <c r="G1473" t="s">
        <v>12</v>
      </c>
      <c r="H1473" t="s">
        <v>13</v>
      </c>
      <c r="I1473" t="s">
        <v>1141</v>
      </c>
      <c r="J1473" t="s">
        <v>1140</v>
      </c>
      <c r="K1473" t="s">
        <v>1141</v>
      </c>
      <c r="L1473">
        <v>945</v>
      </c>
      <c r="M1473" t="s">
        <v>1121</v>
      </c>
      <c r="N1473" t="s">
        <v>1179</v>
      </c>
      <c r="O1473" t="str">
        <f t="shared" ref="O1473:O1536" si="46">TEXT(J1473,"mmmm")</f>
        <v>dezembro</v>
      </c>
      <c r="P1473">
        <f>VLOOKUP(O1473,Auxiliar!A:B,2,FALSE)</f>
        <v>12</v>
      </c>
      <c r="Q1473">
        <f t="shared" si="45"/>
        <v>2024</v>
      </c>
    </row>
    <row r="1474" spans="1:17" x14ac:dyDescent="0.3">
      <c r="A1474" t="s">
        <v>1180</v>
      </c>
      <c r="B1474" t="s">
        <v>19</v>
      </c>
      <c r="C1474" s="3">
        <v>64177351768</v>
      </c>
      <c r="D1474" t="str">
        <f>VLOOKUP(C1474,Planilha4!$B$1:$C$147,2,0)</f>
        <v>Sergio Marques</v>
      </c>
      <c r="E1474" t="s">
        <v>1181</v>
      </c>
      <c r="F1474" t="s">
        <v>1182</v>
      </c>
      <c r="G1474" t="s">
        <v>12</v>
      </c>
      <c r="H1474" t="s">
        <v>13</v>
      </c>
      <c r="I1474" t="s">
        <v>1141</v>
      </c>
      <c r="J1474" t="s">
        <v>1141</v>
      </c>
      <c r="K1474" t="s">
        <v>1158</v>
      </c>
      <c r="L1474">
        <v>4895</v>
      </c>
      <c r="M1474" t="s">
        <v>51</v>
      </c>
      <c r="N1474" t="s">
        <v>52</v>
      </c>
      <c r="O1474" t="str">
        <f t="shared" si="46"/>
        <v>dezembro</v>
      </c>
      <c r="P1474">
        <f>VLOOKUP(O1474,Auxiliar!A:B,2,FALSE)</f>
        <v>12</v>
      </c>
      <c r="Q1474">
        <f t="shared" si="45"/>
        <v>2024</v>
      </c>
    </row>
    <row r="1475" spans="1:17" x14ac:dyDescent="0.3">
      <c r="A1475" s="1"/>
      <c r="B1475" s="1"/>
      <c r="C1475" s="3"/>
      <c r="E1475" s="1"/>
      <c r="G1475" s="1"/>
      <c r="H1475" s="1"/>
      <c r="I1475" s="1"/>
      <c r="L1475" s="1"/>
      <c r="M1475" s="1"/>
      <c r="N1475" s="1"/>
    </row>
    <row r="1476" spans="1:17" x14ac:dyDescent="0.3">
      <c r="A1476" t="s">
        <v>1197</v>
      </c>
      <c r="B1476" t="s">
        <v>19</v>
      </c>
      <c r="C1476" s="3">
        <v>64177351768</v>
      </c>
      <c r="D1476" t="str">
        <f>VLOOKUP(C1476,Planilha4!$B$1:$C$147,2,0)</f>
        <v>Sergio Marques</v>
      </c>
      <c r="E1476" t="s">
        <v>1171</v>
      </c>
      <c r="G1476" t="s">
        <v>1172</v>
      </c>
      <c r="H1476" t="s">
        <v>13</v>
      </c>
      <c r="I1476" t="s">
        <v>1198</v>
      </c>
      <c r="J1476" t="s">
        <v>1192</v>
      </c>
      <c r="K1476" t="s">
        <v>1198</v>
      </c>
      <c r="L1476">
        <v>1360</v>
      </c>
      <c r="M1476" t="s">
        <v>1199</v>
      </c>
      <c r="N1476" t="s">
        <v>1200</v>
      </c>
      <c r="O1476" t="str">
        <f t="shared" si="46"/>
        <v>dezembro</v>
      </c>
      <c r="P1476">
        <f>VLOOKUP(O1476,Auxiliar!A:B,2,FALSE)</f>
        <v>12</v>
      </c>
      <c r="Q1476">
        <f t="shared" ref="Q1476:Q1538" si="47">YEAR(J1476)</f>
        <v>2024</v>
      </c>
    </row>
    <row r="1477" spans="1:17" x14ac:dyDescent="0.3">
      <c r="A1477" t="s">
        <v>1219</v>
      </c>
      <c r="B1477" t="s">
        <v>19</v>
      </c>
      <c r="C1477" s="3">
        <v>64177351768</v>
      </c>
      <c r="D1477" t="str">
        <f>VLOOKUP(C1477,Planilha4!$B$1:$C$147,2,0)</f>
        <v>Sergio Marques</v>
      </c>
      <c r="E1477" t="s">
        <v>1202</v>
      </c>
      <c r="G1477" t="s">
        <v>1202</v>
      </c>
      <c r="H1477" t="s">
        <v>13</v>
      </c>
      <c r="I1477" t="s">
        <v>1220</v>
      </c>
      <c r="J1477" t="s">
        <v>1204</v>
      </c>
      <c r="K1477" t="s">
        <v>1220</v>
      </c>
      <c r="L1477">
        <v>17.63</v>
      </c>
      <c r="M1477" t="s">
        <v>51</v>
      </c>
      <c r="N1477" t="s">
        <v>52</v>
      </c>
      <c r="O1477" t="str">
        <f t="shared" si="46"/>
        <v>janeiro</v>
      </c>
      <c r="P1477">
        <f>VLOOKUP(O1477,Auxiliar!A:B,2,FALSE)</f>
        <v>1</v>
      </c>
      <c r="Q1477">
        <f t="shared" si="47"/>
        <v>2025</v>
      </c>
    </row>
    <row r="1478" spans="1:17" x14ac:dyDescent="0.3">
      <c r="A1478" t="s">
        <v>1219</v>
      </c>
      <c r="B1478" t="s">
        <v>19</v>
      </c>
      <c r="C1478" s="3">
        <v>64177351768</v>
      </c>
      <c r="D1478" t="str">
        <f>VLOOKUP(C1478,Planilha4!$B$1:$C$147,2,0)</f>
        <v>Sergio Marques</v>
      </c>
      <c r="E1478" t="s">
        <v>1202</v>
      </c>
      <c r="G1478" t="s">
        <v>1202</v>
      </c>
      <c r="H1478" t="s">
        <v>13</v>
      </c>
      <c r="I1478" t="s">
        <v>1220</v>
      </c>
      <c r="J1478" t="s">
        <v>1204</v>
      </c>
      <c r="K1478" t="s">
        <v>1220</v>
      </c>
      <c r="L1478">
        <v>28.03</v>
      </c>
      <c r="M1478" t="s">
        <v>51</v>
      </c>
      <c r="N1478" t="s">
        <v>52</v>
      </c>
      <c r="O1478" t="str">
        <f t="shared" si="46"/>
        <v>janeiro</v>
      </c>
      <c r="P1478">
        <f>VLOOKUP(O1478,Auxiliar!A:B,2,FALSE)</f>
        <v>1</v>
      </c>
      <c r="Q1478">
        <f t="shared" si="47"/>
        <v>2025</v>
      </c>
    </row>
    <row r="1479" spans="1:17" x14ac:dyDescent="0.3">
      <c r="A1479" t="s">
        <v>1242</v>
      </c>
      <c r="B1479" t="s">
        <v>19</v>
      </c>
      <c r="C1479" s="3">
        <v>64177351768</v>
      </c>
      <c r="D1479" t="str">
        <f>VLOOKUP(C1479,Planilha4!$B$1:$C$147,2,0)</f>
        <v>Sergio Marques</v>
      </c>
      <c r="E1479" t="s">
        <v>327</v>
      </c>
      <c r="F1479" t="s">
        <v>1243</v>
      </c>
      <c r="G1479" t="s">
        <v>12</v>
      </c>
      <c r="H1479" t="s">
        <v>13</v>
      </c>
      <c r="I1479" t="s">
        <v>1226</v>
      </c>
      <c r="J1479" t="s">
        <v>1227</v>
      </c>
      <c r="K1479" t="s">
        <v>1226</v>
      </c>
      <c r="L1479">
        <v>350</v>
      </c>
      <c r="M1479" t="s">
        <v>329</v>
      </c>
      <c r="N1479" t="s">
        <v>1244</v>
      </c>
      <c r="O1479" t="str">
        <f t="shared" si="46"/>
        <v>janeiro</v>
      </c>
      <c r="P1479">
        <f>VLOOKUP(O1479,Auxiliar!A:B,2,FALSE)</f>
        <v>1</v>
      </c>
      <c r="Q1479">
        <f t="shared" si="47"/>
        <v>2025</v>
      </c>
    </row>
    <row r="1480" spans="1:17" x14ac:dyDescent="0.3">
      <c r="A1480" s="1"/>
      <c r="B1480" s="1"/>
      <c r="C1480" s="3"/>
      <c r="E1480" s="1"/>
      <c r="F1480" s="1"/>
      <c r="G1480" s="1"/>
      <c r="H1480" s="1"/>
      <c r="I1480" s="1"/>
      <c r="L1480" s="1"/>
      <c r="M1480" s="1"/>
      <c r="N1480" s="1"/>
    </row>
    <row r="1481" spans="1:17" x14ac:dyDescent="0.3">
      <c r="A1481" t="s">
        <v>1272</v>
      </c>
      <c r="B1481" t="s">
        <v>19</v>
      </c>
      <c r="C1481" s="3">
        <v>64177351768</v>
      </c>
      <c r="D1481" t="str">
        <f>VLOOKUP(C1481,Planilha4!$B$1:$C$147,2,0)</f>
        <v>Sergio Marques</v>
      </c>
      <c r="E1481" t="s">
        <v>1273</v>
      </c>
      <c r="F1481" t="s">
        <v>1274</v>
      </c>
      <c r="G1481" t="s">
        <v>12</v>
      </c>
      <c r="H1481" t="s">
        <v>13</v>
      </c>
      <c r="I1481" t="s">
        <v>1259</v>
      </c>
      <c r="J1481" t="s">
        <v>1259</v>
      </c>
      <c r="K1481" t="s">
        <v>1261</v>
      </c>
      <c r="L1481">
        <v>1020</v>
      </c>
      <c r="M1481" t="s">
        <v>1285</v>
      </c>
      <c r="N1481" t="s">
        <v>1286</v>
      </c>
      <c r="O1481" t="str">
        <f t="shared" si="46"/>
        <v>janeiro</v>
      </c>
      <c r="P1481">
        <f>VLOOKUP(O1481,Auxiliar!A:B,2,FALSE)</f>
        <v>1</v>
      </c>
      <c r="Q1481">
        <f t="shared" si="47"/>
        <v>2025</v>
      </c>
    </row>
    <row r="1482" spans="1:17" x14ac:dyDescent="0.3">
      <c r="A1482" t="s">
        <v>1242</v>
      </c>
      <c r="B1482" t="s">
        <v>19</v>
      </c>
      <c r="C1482" s="3">
        <v>64177351768</v>
      </c>
      <c r="D1482" t="str">
        <f>VLOOKUP(C1482,Planilha4!$B$1:$C$147,2,0)</f>
        <v>Sergio Marques</v>
      </c>
      <c r="E1482" t="s">
        <v>327</v>
      </c>
      <c r="F1482" t="s">
        <v>1243</v>
      </c>
      <c r="G1482" t="s">
        <v>12</v>
      </c>
      <c r="H1482" t="s">
        <v>13</v>
      </c>
      <c r="I1482" t="s">
        <v>1266</v>
      </c>
      <c r="J1482" t="s">
        <v>1267</v>
      </c>
      <c r="K1482" t="s">
        <v>1266</v>
      </c>
      <c r="L1482">
        <v>350</v>
      </c>
      <c r="M1482" t="s">
        <v>329</v>
      </c>
      <c r="N1482" t="s">
        <v>1244</v>
      </c>
      <c r="O1482" t="str">
        <f t="shared" si="46"/>
        <v>janeiro</v>
      </c>
      <c r="P1482">
        <f>VLOOKUP(O1482,Auxiliar!A:B,2,FALSE)</f>
        <v>1</v>
      </c>
      <c r="Q1482">
        <f t="shared" si="47"/>
        <v>2025</v>
      </c>
    </row>
    <row r="1483" spans="1:17" x14ac:dyDescent="0.3">
      <c r="A1483" t="s">
        <v>148</v>
      </c>
      <c r="B1483" t="s">
        <v>19</v>
      </c>
      <c r="C1483" s="3">
        <v>64177351768</v>
      </c>
      <c r="D1483" t="str">
        <f>VLOOKUP(C1483,Planilha4!$B$1:$C$147,2,0)</f>
        <v>Sergio Marques</v>
      </c>
      <c r="E1483" t="s">
        <v>149</v>
      </c>
      <c r="F1483" t="s">
        <v>150</v>
      </c>
      <c r="G1483" t="s">
        <v>12</v>
      </c>
      <c r="H1483" t="s">
        <v>13</v>
      </c>
      <c r="I1483" t="s">
        <v>151</v>
      </c>
      <c r="J1483" t="s">
        <v>151</v>
      </c>
      <c r="K1483" t="s">
        <v>152</v>
      </c>
      <c r="L1483">
        <v>640</v>
      </c>
      <c r="M1483" t="s">
        <v>153</v>
      </c>
      <c r="N1483" t="s">
        <v>154</v>
      </c>
      <c r="O1483" t="str">
        <f t="shared" si="46"/>
        <v>novembro</v>
      </c>
      <c r="P1483">
        <f>VLOOKUP(O1483,Auxiliar!A:B,2,FALSE)</f>
        <v>11</v>
      </c>
      <c r="Q1483">
        <f t="shared" si="47"/>
        <v>2024</v>
      </c>
    </row>
    <row r="1484" spans="1:17" x14ac:dyDescent="0.3">
      <c r="A1484" t="s">
        <v>664</v>
      </c>
      <c r="B1484" t="s">
        <v>19</v>
      </c>
      <c r="C1484" s="3">
        <v>64177351768</v>
      </c>
      <c r="D1484" t="str">
        <f>VLOOKUP(C1484,Planilha4!$B$1:$C$147,2,0)</f>
        <v>Sergio Marques</v>
      </c>
      <c r="E1484" t="s">
        <v>665</v>
      </c>
      <c r="F1484" t="s">
        <v>666</v>
      </c>
      <c r="G1484" t="s">
        <v>12</v>
      </c>
      <c r="H1484" t="s">
        <v>13</v>
      </c>
      <c r="I1484" t="s">
        <v>667</v>
      </c>
      <c r="J1484" t="s">
        <v>667</v>
      </c>
      <c r="K1484" t="s">
        <v>668</v>
      </c>
      <c r="L1484">
        <v>800.82</v>
      </c>
      <c r="M1484" t="s">
        <v>51</v>
      </c>
      <c r="N1484" t="s">
        <v>52</v>
      </c>
      <c r="O1484" t="str">
        <f t="shared" si="46"/>
        <v>novembro</v>
      </c>
      <c r="P1484">
        <f>VLOOKUP(O1484,Auxiliar!A:B,2,FALSE)</f>
        <v>11</v>
      </c>
      <c r="Q1484">
        <f t="shared" si="47"/>
        <v>2024</v>
      </c>
    </row>
    <row r="1485" spans="1:17" x14ac:dyDescent="0.3">
      <c r="A1485" s="1"/>
      <c r="B1485" s="1"/>
      <c r="C1485" s="3"/>
      <c r="E1485" s="1"/>
      <c r="F1485" s="1"/>
      <c r="G1485" s="1"/>
      <c r="H1485" s="1"/>
      <c r="I1485" s="1"/>
      <c r="L1485" s="1"/>
      <c r="M1485" s="1"/>
      <c r="N1485" s="1"/>
    </row>
    <row r="1486" spans="1:17" x14ac:dyDescent="0.3">
      <c r="A1486" t="s">
        <v>1401</v>
      </c>
      <c r="B1486" t="s">
        <v>19</v>
      </c>
      <c r="C1486" s="3">
        <v>64177351768</v>
      </c>
      <c r="D1486" t="str">
        <f>VLOOKUP(C1486,Planilha4!$B$1:$C$147,2,0)</f>
        <v>Sergio Marques</v>
      </c>
      <c r="E1486" t="s">
        <v>1202</v>
      </c>
      <c r="G1486" t="s">
        <v>1202</v>
      </c>
      <c r="H1486" t="s">
        <v>13</v>
      </c>
      <c r="I1486" t="s">
        <v>1259</v>
      </c>
      <c r="J1486" t="s">
        <v>1260</v>
      </c>
      <c r="K1486" t="s">
        <v>1259</v>
      </c>
      <c r="L1486">
        <v>18.899999999999999</v>
      </c>
      <c r="M1486" t="s">
        <v>51</v>
      </c>
      <c r="N1486" t="s">
        <v>52</v>
      </c>
      <c r="O1486" t="str">
        <f t="shared" si="46"/>
        <v>janeiro</v>
      </c>
      <c r="P1486">
        <f>VLOOKUP(O1486,Auxiliar!A:B,2,FALSE)</f>
        <v>1</v>
      </c>
      <c r="Q1486">
        <f t="shared" si="47"/>
        <v>2025</v>
      </c>
    </row>
    <row r="1487" spans="1:17" x14ac:dyDescent="0.3">
      <c r="A1487" t="s">
        <v>1401</v>
      </c>
      <c r="B1487" t="s">
        <v>19</v>
      </c>
      <c r="C1487" s="3">
        <v>64177351768</v>
      </c>
      <c r="D1487" t="str">
        <f>VLOOKUP(C1487,Planilha4!$B$1:$C$147,2,0)</f>
        <v>Sergio Marques</v>
      </c>
      <c r="E1487" t="s">
        <v>1202</v>
      </c>
      <c r="G1487" t="s">
        <v>1202</v>
      </c>
      <c r="H1487" t="s">
        <v>13</v>
      </c>
      <c r="I1487" t="s">
        <v>1259</v>
      </c>
      <c r="J1487" t="s">
        <v>1260</v>
      </c>
      <c r="K1487" t="s">
        <v>1259</v>
      </c>
      <c r="L1487">
        <v>12.84</v>
      </c>
      <c r="M1487" t="s">
        <v>51</v>
      </c>
      <c r="N1487" t="s">
        <v>52</v>
      </c>
      <c r="O1487" t="str">
        <f t="shared" si="46"/>
        <v>janeiro</v>
      </c>
      <c r="P1487">
        <f>VLOOKUP(O1487,Auxiliar!A:B,2,FALSE)</f>
        <v>1</v>
      </c>
      <c r="Q1487">
        <f t="shared" si="47"/>
        <v>2025</v>
      </c>
    </row>
    <row r="1488" spans="1:17" x14ac:dyDescent="0.3">
      <c r="A1488" t="s">
        <v>1410</v>
      </c>
      <c r="B1488" t="s">
        <v>19</v>
      </c>
      <c r="C1488" s="3">
        <v>64177351768</v>
      </c>
      <c r="D1488" t="str">
        <f>VLOOKUP(C1488,Planilha4!$B$1:$C$147,2,0)</f>
        <v>Sergio Marques</v>
      </c>
      <c r="E1488" t="s">
        <v>1411</v>
      </c>
      <c r="F1488" t="s">
        <v>370</v>
      </c>
      <c r="G1488" t="s">
        <v>12</v>
      </c>
      <c r="H1488" t="s">
        <v>13</v>
      </c>
      <c r="I1488" t="s">
        <v>1292</v>
      </c>
      <c r="J1488" t="s">
        <v>1259</v>
      </c>
      <c r="K1488" t="s">
        <v>1292</v>
      </c>
      <c r="L1488">
        <v>600</v>
      </c>
      <c r="M1488" t="s">
        <v>1412</v>
      </c>
      <c r="N1488" t="s">
        <v>1413</v>
      </c>
      <c r="O1488" t="str">
        <f t="shared" si="46"/>
        <v>janeiro</v>
      </c>
      <c r="P1488">
        <f>VLOOKUP(O1488,Auxiliar!A:B,2,FALSE)</f>
        <v>1</v>
      </c>
      <c r="Q1488">
        <f t="shared" si="47"/>
        <v>2025</v>
      </c>
    </row>
    <row r="1489" spans="1:17" x14ac:dyDescent="0.3">
      <c r="A1489" t="s">
        <v>1201</v>
      </c>
      <c r="B1489" t="s">
        <v>19</v>
      </c>
      <c r="C1489" s="3">
        <v>64177351768</v>
      </c>
      <c r="D1489" t="str">
        <f>VLOOKUP(C1489,Planilha4!$B$1:$C$147,2,0)</f>
        <v>Sergio Marques</v>
      </c>
      <c r="E1489" t="s">
        <v>1202</v>
      </c>
      <c r="F1489" t="s">
        <v>1203</v>
      </c>
      <c r="G1489" t="s">
        <v>1202</v>
      </c>
      <c r="H1489" t="s">
        <v>13</v>
      </c>
      <c r="I1489" t="s">
        <v>1442</v>
      </c>
      <c r="J1489" t="s">
        <v>1296</v>
      </c>
      <c r="K1489" t="s">
        <v>1418</v>
      </c>
      <c r="L1489">
        <v>51.17</v>
      </c>
      <c r="M1489" t="s">
        <v>25</v>
      </c>
      <c r="N1489" t="s">
        <v>26</v>
      </c>
      <c r="O1489" t="str">
        <f t="shared" si="46"/>
        <v>fevereiro</v>
      </c>
      <c r="P1489">
        <f>VLOOKUP(O1489,Auxiliar!A:B,2,FALSE)</f>
        <v>2</v>
      </c>
      <c r="Q1489">
        <f t="shared" si="47"/>
        <v>2025</v>
      </c>
    </row>
    <row r="1490" spans="1:17" x14ac:dyDescent="0.3">
      <c r="A1490" t="s">
        <v>1458</v>
      </c>
      <c r="B1490" t="s">
        <v>19</v>
      </c>
      <c r="C1490" s="3">
        <v>64177351768</v>
      </c>
      <c r="D1490" t="str">
        <f>VLOOKUP(C1490,Planilha4!$B$1:$C$147,2,0)</f>
        <v>Sergio Marques</v>
      </c>
      <c r="E1490" t="s">
        <v>1459</v>
      </c>
      <c r="G1490" t="s">
        <v>12</v>
      </c>
      <c r="H1490" t="s">
        <v>13</v>
      </c>
      <c r="I1490" t="s">
        <v>801</v>
      </c>
      <c r="J1490" t="s">
        <v>801</v>
      </c>
      <c r="K1490" t="s">
        <v>806</v>
      </c>
      <c r="L1490">
        <v>4250</v>
      </c>
      <c r="M1490" t="s">
        <v>1460</v>
      </c>
      <c r="N1490" t="s">
        <v>1461</v>
      </c>
      <c r="O1490" t="str">
        <f t="shared" si="46"/>
        <v>setembro</v>
      </c>
      <c r="P1490">
        <f>VLOOKUP(O1490,Auxiliar!A:B,2,FALSE)</f>
        <v>9</v>
      </c>
      <c r="Q1490">
        <f t="shared" si="47"/>
        <v>2024</v>
      </c>
    </row>
    <row r="1491" spans="1:17" x14ac:dyDescent="0.3">
      <c r="A1491" s="1"/>
      <c r="B1491" s="1"/>
      <c r="C1491" s="3"/>
      <c r="E1491" s="1"/>
      <c r="F1491" s="1"/>
      <c r="G1491" s="1"/>
      <c r="H1491" s="1"/>
      <c r="I1491" s="1"/>
      <c r="L1491" s="1"/>
      <c r="M1491" s="1"/>
      <c r="N1491" s="1"/>
    </row>
    <row r="1492" spans="1:17" x14ac:dyDescent="0.3">
      <c r="A1492" t="s">
        <v>1498</v>
      </c>
      <c r="B1492" t="s">
        <v>19</v>
      </c>
      <c r="C1492" s="3">
        <v>64177351768</v>
      </c>
      <c r="D1492" t="str">
        <f>VLOOKUP(C1492,Planilha4!$B$1:$C$147,2,0)</f>
        <v>Sergio Marques</v>
      </c>
      <c r="E1492" t="s">
        <v>1202</v>
      </c>
      <c r="G1492" t="s">
        <v>1202</v>
      </c>
      <c r="H1492" t="s">
        <v>13</v>
      </c>
      <c r="I1492" t="s">
        <v>1499</v>
      </c>
      <c r="J1492" t="s">
        <v>1500</v>
      </c>
      <c r="K1492" t="s">
        <v>1501</v>
      </c>
      <c r="L1492">
        <v>11.35</v>
      </c>
      <c r="M1492" t="s">
        <v>51</v>
      </c>
      <c r="N1492" t="s">
        <v>52</v>
      </c>
      <c r="O1492" t="str">
        <f t="shared" si="46"/>
        <v>fevereiro</v>
      </c>
      <c r="P1492">
        <f>VLOOKUP(O1492,Auxiliar!A:B,2,FALSE)</f>
        <v>2</v>
      </c>
      <c r="Q1492">
        <f t="shared" si="47"/>
        <v>2025</v>
      </c>
    </row>
    <row r="1493" spans="1:17" x14ac:dyDescent="0.3">
      <c r="A1493" t="s">
        <v>1502</v>
      </c>
      <c r="B1493" t="s">
        <v>19</v>
      </c>
      <c r="C1493" s="3">
        <v>64177351768</v>
      </c>
      <c r="D1493" t="str">
        <f>VLOOKUP(C1493,Planilha4!$B$1:$C$147,2,0)</f>
        <v>Sergio Marques</v>
      </c>
      <c r="E1493" t="s">
        <v>1503</v>
      </c>
      <c r="F1493" t="s">
        <v>427</v>
      </c>
      <c r="G1493" t="s">
        <v>12</v>
      </c>
      <c r="H1493" t="s">
        <v>13</v>
      </c>
      <c r="I1493" t="s">
        <v>1490</v>
      </c>
      <c r="J1493" t="s">
        <v>1490</v>
      </c>
      <c r="K1493" t="s">
        <v>1173</v>
      </c>
      <c r="L1493">
        <v>1140</v>
      </c>
      <c r="M1493" t="s">
        <v>1504</v>
      </c>
      <c r="N1493" t="s">
        <v>1505</v>
      </c>
      <c r="O1493" t="str">
        <f t="shared" si="46"/>
        <v>dezembro</v>
      </c>
      <c r="P1493">
        <f>VLOOKUP(O1493,Auxiliar!A:B,2,FALSE)</f>
        <v>12</v>
      </c>
      <c r="Q1493">
        <f t="shared" si="47"/>
        <v>2024</v>
      </c>
    </row>
    <row r="1494" spans="1:17" x14ac:dyDescent="0.3">
      <c r="A1494" t="s">
        <v>1510</v>
      </c>
      <c r="B1494" t="s">
        <v>19</v>
      </c>
      <c r="C1494" s="3">
        <v>64177351768</v>
      </c>
      <c r="D1494" t="str">
        <f>VLOOKUP(C1494,Planilha4!$B$1:$C$147,2,0)</f>
        <v>Sergio Marques</v>
      </c>
      <c r="E1494" t="s">
        <v>1441</v>
      </c>
      <c r="F1494" t="s">
        <v>1511</v>
      </c>
      <c r="G1494" t="s">
        <v>12</v>
      </c>
      <c r="H1494" t="s">
        <v>13</v>
      </c>
      <c r="I1494" t="s">
        <v>1512</v>
      </c>
      <c r="J1494" t="s">
        <v>1513</v>
      </c>
      <c r="K1494" t="s">
        <v>1512</v>
      </c>
      <c r="L1494">
        <v>1904</v>
      </c>
      <c r="M1494" t="s">
        <v>1514</v>
      </c>
      <c r="N1494" t="s">
        <v>1515</v>
      </c>
      <c r="O1494" t="str">
        <f t="shared" si="46"/>
        <v>março</v>
      </c>
      <c r="P1494">
        <f>VLOOKUP(O1494,Auxiliar!A:B,2,FALSE)</f>
        <v>3</v>
      </c>
      <c r="Q1494">
        <f t="shared" si="47"/>
        <v>2025</v>
      </c>
    </row>
    <row r="1495" spans="1:17" x14ac:dyDescent="0.3">
      <c r="A1495" t="s">
        <v>1527</v>
      </c>
      <c r="B1495" t="s">
        <v>19</v>
      </c>
      <c r="C1495" s="3">
        <v>64177351768</v>
      </c>
      <c r="D1495" t="str">
        <f>VLOOKUP(C1495,Planilha4!$B$1:$C$147,2,0)</f>
        <v>Sergio Marques</v>
      </c>
      <c r="E1495" t="s">
        <v>1528</v>
      </c>
      <c r="F1495" t="s">
        <v>257</v>
      </c>
      <c r="G1495" t="s">
        <v>12</v>
      </c>
      <c r="H1495" t="s">
        <v>13</v>
      </c>
      <c r="I1495" t="s">
        <v>1512</v>
      </c>
      <c r="J1495" t="s">
        <v>1513</v>
      </c>
      <c r="K1495" t="s">
        <v>1512</v>
      </c>
      <c r="L1495">
        <v>2760</v>
      </c>
      <c r="M1495" t="s">
        <v>1529</v>
      </c>
      <c r="N1495" t="s">
        <v>1530</v>
      </c>
      <c r="O1495" t="str">
        <f t="shared" si="46"/>
        <v>março</v>
      </c>
      <c r="P1495">
        <f>VLOOKUP(O1495,Auxiliar!A:B,2,FALSE)</f>
        <v>3</v>
      </c>
      <c r="Q1495">
        <f t="shared" si="47"/>
        <v>2025</v>
      </c>
    </row>
    <row r="1496" spans="1:17" x14ac:dyDescent="0.3">
      <c r="A1496" t="s">
        <v>1531</v>
      </c>
      <c r="B1496" t="s">
        <v>19</v>
      </c>
      <c r="C1496" s="3">
        <v>64177351768</v>
      </c>
      <c r="D1496" t="str">
        <f>VLOOKUP(C1496,Planilha4!$B$1:$C$147,2,0)</f>
        <v>Sergio Marques</v>
      </c>
      <c r="E1496" t="s">
        <v>1441</v>
      </c>
      <c r="F1496" t="s">
        <v>1532</v>
      </c>
      <c r="G1496" t="s">
        <v>12</v>
      </c>
      <c r="H1496" t="s">
        <v>13</v>
      </c>
      <c r="I1496" t="s">
        <v>1519</v>
      </c>
      <c r="J1496" t="s">
        <v>1512</v>
      </c>
      <c r="K1496" t="s">
        <v>1519</v>
      </c>
      <c r="L1496">
        <v>1780</v>
      </c>
      <c r="M1496" t="s">
        <v>1533</v>
      </c>
      <c r="N1496" t="s">
        <v>1534</v>
      </c>
      <c r="O1496" t="str">
        <f t="shared" si="46"/>
        <v>março</v>
      </c>
      <c r="P1496">
        <f>VLOOKUP(O1496,Auxiliar!A:B,2,FALSE)</f>
        <v>3</v>
      </c>
      <c r="Q1496">
        <f t="shared" si="47"/>
        <v>2025</v>
      </c>
    </row>
    <row r="1497" spans="1:17" x14ac:dyDescent="0.3">
      <c r="A1497" t="s">
        <v>1535</v>
      </c>
      <c r="B1497" t="s">
        <v>19</v>
      </c>
      <c r="C1497" s="3">
        <v>64177351768</v>
      </c>
      <c r="D1497" t="str">
        <f>VLOOKUP(C1497,Planilha4!$B$1:$C$147,2,0)</f>
        <v>Sergio Marques</v>
      </c>
      <c r="E1497" t="s">
        <v>1536</v>
      </c>
      <c r="G1497" t="s">
        <v>12</v>
      </c>
      <c r="H1497" t="s">
        <v>13</v>
      </c>
      <c r="I1497" t="s">
        <v>1506</v>
      </c>
      <c r="J1497" t="s">
        <v>1537</v>
      </c>
      <c r="K1497" t="s">
        <v>1506</v>
      </c>
      <c r="L1497">
        <v>640</v>
      </c>
      <c r="M1497" t="s">
        <v>1538</v>
      </c>
      <c r="N1497" t="s">
        <v>1539</v>
      </c>
      <c r="O1497" t="str">
        <f t="shared" si="46"/>
        <v>março</v>
      </c>
      <c r="P1497">
        <f>VLOOKUP(O1497,Auxiliar!A:B,2,FALSE)</f>
        <v>3</v>
      </c>
      <c r="Q1497">
        <f t="shared" si="47"/>
        <v>2025</v>
      </c>
    </row>
    <row r="1498" spans="1:17" x14ac:dyDescent="0.3">
      <c r="A1498" t="s">
        <v>1561</v>
      </c>
      <c r="B1498" t="s">
        <v>19</v>
      </c>
      <c r="C1498" s="3">
        <v>64177351768</v>
      </c>
      <c r="D1498" t="str">
        <f>VLOOKUP(C1498,Planilha4!$B$1:$C$147,2,0)</f>
        <v>Sergio Marques</v>
      </c>
      <c r="E1498" t="s">
        <v>1562</v>
      </c>
      <c r="F1498" t="s">
        <v>937</v>
      </c>
      <c r="G1498" t="s">
        <v>12</v>
      </c>
      <c r="H1498" t="s">
        <v>1553</v>
      </c>
      <c r="I1498" t="s">
        <v>1550</v>
      </c>
      <c r="L1498">
        <v>250</v>
      </c>
      <c r="M1498" t="s">
        <v>1563</v>
      </c>
      <c r="N1498" t="s">
        <v>1564</v>
      </c>
      <c r="O1498" t="str">
        <f t="shared" si="46"/>
        <v>janeiro</v>
      </c>
      <c r="P1498">
        <f>VLOOKUP(O1498,Auxiliar!A:B,2,FALSE)</f>
        <v>1</v>
      </c>
      <c r="Q1498">
        <f t="shared" si="47"/>
        <v>1900</v>
      </c>
    </row>
    <row r="1499" spans="1:17" x14ac:dyDescent="0.3">
      <c r="A1499" t="s">
        <v>1565</v>
      </c>
      <c r="B1499" t="s">
        <v>19</v>
      </c>
      <c r="C1499" s="3">
        <v>64177351768</v>
      </c>
      <c r="D1499" t="str">
        <f>VLOOKUP(C1499,Planilha4!$B$1:$C$147,2,0)</f>
        <v>Sergio Marques</v>
      </c>
      <c r="E1499" t="s">
        <v>1566</v>
      </c>
      <c r="F1499" t="s">
        <v>276</v>
      </c>
      <c r="G1499" t="s">
        <v>12</v>
      </c>
      <c r="H1499" t="s">
        <v>13</v>
      </c>
      <c r="I1499" t="s">
        <v>1399</v>
      </c>
      <c r="J1499" t="s">
        <v>1399</v>
      </c>
      <c r="K1499" t="s">
        <v>1567</v>
      </c>
      <c r="L1499">
        <v>2660</v>
      </c>
      <c r="M1499" t="s">
        <v>1568</v>
      </c>
      <c r="N1499" t="s">
        <v>1569</v>
      </c>
      <c r="O1499" t="str">
        <f t="shared" si="46"/>
        <v>janeiro</v>
      </c>
      <c r="P1499">
        <f>VLOOKUP(O1499,Auxiliar!A:B,2,FALSE)</f>
        <v>1</v>
      </c>
      <c r="Q1499">
        <f t="shared" si="47"/>
        <v>2025</v>
      </c>
    </row>
    <row r="1500" spans="1:17" x14ac:dyDescent="0.3">
      <c r="A1500" t="s">
        <v>1589</v>
      </c>
      <c r="B1500" t="s">
        <v>19</v>
      </c>
      <c r="C1500" s="3">
        <v>64177351768</v>
      </c>
      <c r="D1500" t="str">
        <f>VLOOKUP(C1500,Planilha4!$B$1:$C$147,2,0)</f>
        <v>Sergio Marques</v>
      </c>
      <c r="E1500" t="s">
        <v>1590</v>
      </c>
      <c r="F1500" t="s">
        <v>1591</v>
      </c>
      <c r="G1500" t="s">
        <v>12</v>
      </c>
      <c r="H1500" t="s">
        <v>13</v>
      </c>
      <c r="I1500" t="s">
        <v>1585</v>
      </c>
      <c r="J1500" t="s">
        <v>1585</v>
      </c>
      <c r="K1500" t="s">
        <v>1592</v>
      </c>
      <c r="L1500">
        <v>879</v>
      </c>
      <c r="M1500" t="s">
        <v>1593</v>
      </c>
      <c r="N1500" t="s">
        <v>1594</v>
      </c>
      <c r="O1500" t="str">
        <f t="shared" si="46"/>
        <v>janeiro</v>
      </c>
      <c r="P1500">
        <f>VLOOKUP(O1500,Auxiliar!A:B,2,FALSE)</f>
        <v>1</v>
      </c>
      <c r="Q1500">
        <f t="shared" si="47"/>
        <v>2025</v>
      </c>
    </row>
    <row r="1501" spans="1:17" x14ac:dyDescent="0.3">
      <c r="A1501" t="s">
        <v>1604</v>
      </c>
      <c r="B1501" t="s">
        <v>19</v>
      </c>
      <c r="C1501" s="3">
        <v>64177351768</v>
      </c>
      <c r="D1501" t="str">
        <f>VLOOKUP(C1501,Planilha4!$B$1:$C$147,2,0)</f>
        <v>Sergio Marques</v>
      </c>
      <c r="E1501" t="s">
        <v>1605</v>
      </c>
      <c r="F1501" t="s">
        <v>500</v>
      </c>
      <c r="G1501" t="s">
        <v>12</v>
      </c>
      <c r="H1501" t="s">
        <v>13</v>
      </c>
      <c r="I1501" t="s">
        <v>1598</v>
      </c>
      <c r="J1501" t="s">
        <v>1592</v>
      </c>
      <c r="K1501" t="s">
        <v>1598</v>
      </c>
      <c r="L1501">
        <v>1424</v>
      </c>
      <c r="M1501" t="s">
        <v>51</v>
      </c>
      <c r="N1501" t="s">
        <v>52</v>
      </c>
      <c r="O1501" t="str">
        <f t="shared" si="46"/>
        <v>janeiro</v>
      </c>
      <c r="P1501">
        <f>VLOOKUP(O1501,Auxiliar!A:B,2,FALSE)</f>
        <v>1</v>
      </c>
      <c r="Q1501">
        <f t="shared" si="47"/>
        <v>2025</v>
      </c>
    </row>
    <row r="1502" spans="1:17" x14ac:dyDescent="0.3">
      <c r="A1502" t="s">
        <v>1610</v>
      </c>
      <c r="B1502" t="s">
        <v>19</v>
      </c>
      <c r="C1502" s="3">
        <v>64177351768</v>
      </c>
      <c r="D1502" t="str">
        <f>VLOOKUP(C1502,Planilha4!$B$1:$C$147,2,0)</f>
        <v>Sergio Marques</v>
      </c>
      <c r="E1502" t="s">
        <v>1611</v>
      </c>
      <c r="F1502" t="s">
        <v>184</v>
      </c>
      <c r="G1502" t="s">
        <v>12</v>
      </c>
      <c r="H1502" t="s">
        <v>13</v>
      </c>
      <c r="I1502" t="s">
        <v>1612</v>
      </c>
      <c r="J1502" t="s">
        <v>1598</v>
      </c>
      <c r="K1502" t="s">
        <v>1612</v>
      </c>
      <c r="L1502">
        <v>600</v>
      </c>
      <c r="M1502" t="s">
        <v>1613</v>
      </c>
      <c r="N1502" t="s">
        <v>1614</v>
      </c>
      <c r="O1502" t="str">
        <f t="shared" si="46"/>
        <v>janeiro</v>
      </c>
      <c r="P1502">
        <f>VLOOKUP(O1502,Auxiliar!A:B,2,FALSE)</f>
        <v>1</v>
      </c>
      <c r="Q1502">
        <f t="shared" si="47"/>
        <v>2025</v>
      </c>
    </row>
    <row r="1503" spans="1:17" x14ac:dyDescent="0.3">
      <c r="A1503" t="s">
        <v>1617</v>
      </c>
      <c r="B1503" t="s">
        <v>19</v>
      </c>
      <c r="C1503" s="3">
        <v>64177351768</v>
      </c>
      <c r="D1503" t="str">
        <f>VLOOKUP(C1503,Planilha4!$B$1:$C$147,2,0)</f>
        <v>Sergio Marques</v>
      </c>
      <c r="E1503" t="s">
        <v>1618</v>
      </c>
      <c r="F1503" t="s">
        <v>830</v>
      </c>
      <c r="G1503" t="s">
        <v>12</v>
      </c>
      <c r="H1503" t="s">
        <v>13</v>
      </c>
      <c r="I1503" t="s">
        <v>1619</v>
      </c>
      <c r="J1503" t="s">
        <v>1619</v>
      </c>
      <c r="K1503" t="s">
        <v>1620</v>
      </c>
      <c r="L1503">
        <v>1320</v>
      </c>
      <c r="M1503" t="s">
        <v>1621</v>
      </c>
      <c r="N1503" t="s">
        <v>1622</v>
      </c>
      <c r="O1503" t="str">
        <f t="shared" si="46"/>
        <v>janeiro</v>
      </c>
      <c r="P1503">
        <f>VLOOKUP(O1503,Auxiliar!A:B,2,FALSE)</f>
        <v>1</v>
      </c>
      <c r="Q1503">
        <f t="shared" si="47"/>
        <v>2025</v>
      </c>
    </row>
    <row r="1504" spans="1:17" x14ac:dyDescent="0.3">
      <c r="A1504" t="s">
        <v>1627</v>
      </c>
      <c r="B1504" t="s">
        <v>19</v>
      </c>
      <c r="C1504" s="3">
        <v>64177351768</v>
      </c>
      <c r="D1504" t="str">
        <f>VLOOKUP(C1504,Planilha4!$B$1:$C$147,2,0)</f>
        <v>Sergio Marques</v>
      </c>
      <c r="E1504" t="s">
        <v>1628</v>
      </c>
      <c r="F1504" t="s">
        <v>671</v>
      </c>
      <c r="G1504" t="s">
        <v>12</v>
      </c>
      <c r="H1504" t="s">
        <v>13</v>
      </c>
      <c r="I1504" t="s">
        <v>1267</v>
      </c>
      <c r="J1504" t="s">
        <v>1616</v>
      </c>
      <c r="K1504" t="s">
        <v>1267</v>
      </c>
      <c r="L1504">
        <v>700</v>
      </c>
      <c r="M1504" t="s">
        <v>1629</v>
      </c>
      <c r="N1504" t="s">
        <v>1630</v>
      </c>
      <c r="O1504" t="str">
        <f t="shared" si="46"/>
        <v>janeiro</v>
      </c>
      <c r="P1504">
        <f>VLOOKUP(O1504,Auxiliar!A:B,2,FALSE)</f>
        <v>1</v>
      </c>
      <c r="Q1504">
        <f t="shared" si="47"/>
        <v>2025</v>
      </c>
    </row>
    <row r="1505" spans="1:17" x14ac:dyDescent="0.3">
      <c r="A1505" t="s">
        <v>1635</v>
      </c>
      <c r="B1505" t="s">
        <v>19</v>
      </c>
      <c r="C1505" s="3">
        <v>64177351768</v>
      </c>
      <c r="D1505" t="str">
        <f>VLOOKUP(C1505,Planilha4!$B$1:$C$147,2,0)</f>
        <v>Sergio Marques</v>
      </c>
      <c r="E1505" t="s">
        <v>1636</v>
      </c>
      <c r="F1505" t="s">
        <v>468</v>
      </c>
      <c r="G1505" t="s">
        <v>12</v>
      </c>
      <c r="H1505" t="s">
        <v>13</v>
      </c>
      <c r="I1505" t="s">
        <v>1267</v>
      </c>
      <c r="J1505" t="s">
        <v>1266</v>
      </c>
      <c r="K1505" t="s">
        <v>1260</v>
      </c>
      <c r="L1505">
        <v>600</v>
      </c>
      <c r="M1505" t="s">
        <v>1637</v>
      </c>
      <c r="N1505" t="s">
        <v>1638</v>
      </c>
      <c r="O1505" t="str">
        <f t="shared" si="46"/>
        <v>janeiro</v>
      </c>
      <c r="P1505">
        <f>VLOOKUP(O1505,Auxiliar!A:B,2,FALSE)</f>
        <v>1</v>
      </c>
      <c r="Q1505">
        <f t="shared" si="47"/>
        <v>2025</v>
      </c>
    </row>
    <row r="1506" spans="1:17" x14ac:dyDescent="0.3">
      <c r="A1506" t="s">
        <v>1493</v>
      </c>
      <c r="B1506" t="s">
        <v>19</v>
      </c>
      <c r="C1506" s="3">
        <v>64177351768</v>
      </c>
      <c r="D1506" t="str">
        <f>VLOOKUP(C1506,Planilha4!$B$1:$C$147,2,0)</f>
        <v>Sergio Marques</v>
      </c>
      <c r="E1506" t="s">
        <v>1494</v>
      </c>
      <c r="F1506" t="s">
        <v>1495</v>
      </c>
      <c r="G1506" t="s">
        <v>12</v>
      </c>
      <c r="H1506" t="s">
        <v>13</v>
      </c>
      <c r="I1506" t="s">
        <v>1469</v>
      </c>
      <c r="J1506" t="s">
        <v>1443</v>
      </c>
      <c r="K1506" t="s">
        <v>1469</v>
      </c>
      <c r="L1506">
        <v>680</v>
      </c>
      <c r="M1506" t="s">
        <v>1496</v>
      </c>
      <c r="N1506" t="s">
        <v>1497</v>
      </c>
      <c r="O1506" t="str">
        <f t="shared" si="46"/>
        <v>fevereiro</v>
      </c>
      <c r="P1506">
        <f>VLOOKUP(O1506,Auxiliar!A:B,2,FALSE)</f>
        <v>2</v>
      </c>
      <c r="Q1506">
        <f t="shared" si="47"/>
        <v>2025</v>
      </c>
    </row>
    <row r="1507" spans="1:17" x14ac:dyDescent="0.3">
      <c r="A1507" t="s">
        <v>1480</v>
      </c>
      <c r="B1507" t="s">
        <v>19</v>
      </c>
      <c r="C1507" s="3">
        <v>64177351768</v>
      </c>
      <c r="D1507" t="str">
        <f>VLOOKUP(C1507,Planilha4!$B$1:$C$147,2,0)</f>
        <v>Sergio Marques</v>
      </c>
      <c r="E1507" t="s">
        <v>1481</v>
      </c>
      <c r="F1507" t="s">
        <v>246</v>
      </c>
      <c r="G1507" t="s">
        <v>12</v>
      </c>
      <c r="H1507" t="s">
        <v>13</v>
      </c>
      <c r="I1507" t="s">
        <v>1641</v>
      </c>
      <c r="J1507" t="s">
        <v>1642</v>
      </c>
      <c r="K1507" t="s">
        <v>1643</v>
      </c>
      <c r="L1507">
        <v>760</v>
      </c>
      <c r="M1507" t="s">
        <v>1482</v>
      </c>
      <c r="N1507" t="s">
        <v>1483</v>
      </c>
      <c r="O1507" t="str">
        <f t="shared" si="46"/>
        <v>fevereiro</v>
      </c>
      <c r="P1507">
        <f>VLOOKUP(O1507,Auxiliar!A:B,2,FALSE)</f>
        <v>2</v>
      </c>
      <c r="Q1507">
        <f t="shared" si="47"/>
        <v>2025</v>
      </c>
    </row>
    <row r="1508" spans="1:17" x14ac:dyDescent="0.3">
      <c r="A1508" s="1"/>
      <c r="B1508" s="1"/>
      <c r="C1508" s="3"/>
      <c r="E1508" s="1"/>
      <c r="F1508" s="1"/>
      <c r="G1508" s="1"/>
      <c r="H1508" s="1"/>
      <c r="I1508" s="1"/>
      <c r="L1508" s="1"/>
      <c r="M1508" s="1"/>
      <c r="N1508" s="1"/>
    </row>
    <row r="1509" spans="1:17" x14ac:dyDescent="0.3">
      <c r="A1509" t="s">
        <v>1665</v>
      </c>
      <c r="B1509" t="s">
        <v>19</v>
      </c>
      <c r="C1509" s="3">
        <v>64177351768</v>
      </c>
      <c r="D1509" t="str">
        <f>VLOOKUP(C1509,Planilha4!$B$1:$C$147,2,0)</f>
        <v>Sergio Marques</v>
      </c>
      <c r="E1509" t="s">
        <v>1666</v>
      </c>
      <c r="F1509" t="s">
        <v>1208</v>
      </c>
      <c r="G1509" t="s">
        <v>12</v>
      </c>
      <c r="H1509" t="s">
        <v>13</v>
      </c>
      <c r="I1509" t="s">
        <v>1173</v>
      </c>
      <c r="J1509" t="s">
        <v>1173</v>
      </c>
      <c r="K1509" t="s">
        <v>1662</v>
      </c>
      <c r="L1509">
        <v>760</v>
      </c>
      <c r="M1509" t="s">
        <v>1667</v>
      </c>
      <c r="N1509" t="s">
        <v>1668</v>
      </c>
      <c r="O1509" t="str">
        <f t="shared" si="46"/>
        <v>dezembro</v>
      </c>
      <c r="P1509">
        <f>VLOOKUP(O1509,Auxiliar!A:B,2,FALSE)</f>
        <v>12</v>
      </c>
      <c r="Q1509">
        <f t="shared" si="47"/>
        <v>2024</v>
      </c>
    </row>
    <row r="1510" spans="1:17" x14ac:dyDescent="0.3">
      <c r="A1510" t="s">
        <v>1685</v>
      </c>
      <c r="B1510" t="s">
        <v>19</v>
      </c>
      <c r="C1510" s="3">
        <v>64177351768</v>
      </c>
      <c r="D1510" t="str">
        <f>VLOOKUP(C1510,Planilha4!$B$1:$C$147,2,0)</f>
        <v>Sergio Marques</v>
      </c>
      <c r="E1510" t="s">
        <v>1686</v>
      </c>
      <c r="F1510" t="s">
        <v>1687</v>
      </c>
      <c r="G1510" t="s">
        <v>12</v>
      </c>
      <c r="H1510" t="s">
        <v>13</v>
      </c>
      <c r="I1510" t="s">
        <v>1688</v>
      </c>
      <c r="J1510" t="s">
        <v>1489</v>
      </c>
      <c r="K1510" t="s">
        <v>1688</v>
      </c>
      <c r="L1510">
        <v>1640</v>
      </c>
      <c r="M1510" t="s">
        <v>1689</v>
      </c>
      <c r="N1510" t="s">
        <v>1690</v>
      </c>
      <c r="O1510" t="str">
        <f t="shared" si="46"/>
        <v>dezembro</v>
      </c>
      <c r="P1510">
        <f>VLOOKUP(O1510,Auxiliar!A:B,2,FALSE)</f>
        <v>12</v>
      </c>
      <c r="Q1510">
        <f t="shared" si="47"/>
        <v>2024</v>
      </c>
    </row>
    <row r="1511" spans="1:17" x14ac:dyDescent="0.3">
      <c r="A1511" s="1"/>
      <c r="B1511" s="1"/>
      <c r="C1511" s="3"/>
      <c r="E1511" s="1"/>
      <c r="F1511" s="1"/>
      <c r="G1511" s="1"/>
      <c r="H1511" s="1"/>
      <c r="I1511" s="1"/>
      <c r="L1511" s="1"/>
      <c r="M1511" s="1"/>
      <c r="N1511" s="1"/>
    </row>
    <row r="1512" spans="1:17" x14ac:dyDescent="0.3">
      <c r="A1512" t="s">
        <v>1691</v>
      </c>
      <c r="B1512" t="s">
        <v>19</v>
      </c>
      <c r="C1512" s="3">
        <v>64177351768</v>
      </c>
      <c r="D1512" t="str">
        <f>VLOOKUP(C1512,Planilha4!$B$1:$C$147,2,0)</f>
        <v>Sergio Marques</v>
      </c>
      <c r="E1512" t="s">
        <v>1692</v>
      </c>
      <c r="F1512" t="s">
        <v>718</v>
      </c>
      <c r="G1512" t="s">
        <v>12</v>
      </c>
      <c r="H1512" t="s">
        <v>13</v>
      </c>
      <c r="I1512" t="s">
        <v>1545</v>
      </c>
      <c r="J1512" t="s">
        <v>1545</v>
      </c>
      <c r="K1512" t="s">
        <v>1693</v>
      </c>
      <c r="L1512">
        <v>1180</v>
      </c>
      <c r="M1512" t="s">
        <v>1694</v>
      </c>
      <c r="N1512" t="s">
        <v>1695</v>
      </c>
      <c r="O1512" t="str">
        <f t="shared" si="46"/>
        <v>março</v>
      </c>
      <c r="P1512">
        <f>VLOOKUP(O1512,Auxiliar!A:B,2,FALSE)</f>
        <v>3</v>
      </c>
      <c r="Q1512">
        <f t="shared" si="47"/>
        <v>2025</v>
      </c>
    </row>
    <row r="1513" spans="1:17" x14ac:dyDescent="0.3">
      <c r="A1513" t="s">
        <v>1716</v>
      </c>
      <c r="B1513" t="s">
        <v>19</v>
      </c>
      <c r="C1513" s="3">
        <v>64177351768</v>
      </c>
      <c r="D1513" t="str">
        <f>VLOOKUP(C1513,Planilha4!$B$1:$C$147,2,0)</f>
        <v>Sergio Marques</v>
      </c>
      <c r="E1513" t="s">
        <v>1718</v>
      </c>
      <c r="F1513" t="s">
        <v>582</v>
      </c>
      <c r="G1513" t="s">
        <v>12</v>
      </c>
      <c r="H1513" t="s">
        <v>13</v>
      </c>
      <c r="I1513" t="s">
        <v>1713</v>
      </c>
      <c r="J1513" t="s">
        <v>1709</v>
      </c>
      <c r="K1513" t="s">
        <v>1713</v>
      </c>
      <c r="L1513">
        <v>600</v>
      </c>
      <c r="M1513" t="s">
        <v>1720</v>
      </c>
      <c r="N1513" t="s">
        <v>1721</v>
      </c>
      <c r="O1513" t="str">
        <f t="shared" si="46"/>
        <v>março</v>
      </c>
      <c r="P1513">
        <f>VLOOKUP(O1513,Auxiliar!A:B,2,FALSE)</f>
        <v>3</v>
      </c>
      <c r="Q1513">
        <f t="shared" si="47"/>
        <v>2025</v>
      </c>
    </row>
    <row r="1514" spans="1:17" x14ac:dyDescent="0.3">
      <c r="A1514" t="s">
        <v>1724</v>
      </c>
      <c r="B1514" t="s">
        <v>19</v>
      </c>
      <c r="C1514" s="3">
        <v>64177351768</v>
      </c>
      <c r="D1514" t="str">
        <f>VLOOKUP(C1514,Planilha4!$B$1:$C$147,2,0)</f>
        <v>Sergio Marques</v>
      </c>
      <c r="E1514" t="s">
        <v>1725</v>
      </c>
      <c r="F1514" t="s">
        <v>764</v>
      </c>
      <c r="G1514" t="s">
        <v>12</v>
      </c>
      <c r="H1514" t="s">
        <v>13</v>
      </c>
      <c r="I1514" t="s">
        <v>1709</v>
      </c>
      <c r="J1514" t="s">
        <v>1693</v>
      </c>
      <c r="K1514" t="s">
        <v>1709</v>
      </c>
      <c r="L1514">
        <v>740</v>
      </c>
      <c r="M1514" t="s">
        <v>1726</v>
      </c>
      <c r="N1514" t="s">
        <v>1727</v>
      </c>
      <c r="O1514" t="str">
        <f t="shared" si="46"/>
        <v>março</v>
      </c>
      <c r="P1514">
        <f>VLOOKUP(O1514,Auxiliar!A:B,2,FALSE)</f>
        <v>3</v>
      </c>
      <c r="Q1514">
        <f t="shared" si="47"/>
        <v>2025</v>
      </c>
    </row>
    <row r="1515" spans="1:17" x14ac:dyDescent="0.3">
      <c r="A1515" t="s">
        <v>1703</v>
      </c>
      <c r="B1515" t="s">
        <v>19</v>
      </c>
      <c r="C1515" s="3">
        <v>64177351768</v>
      </c>
      <c r="D1515" t="str">
        <f>VLOOKUP(C1515,Planilha4!$B$1:$C$147,2,0)</f>
        <v>Sergio Marques</v>
      </c>
      <c r="E1515" t="s">
        <v>1704</v>
      </c>
      <c r="F1515" t="s">
        <v>237</v>
      </c>
      <c r="G1515" t="s">
        <v>12</v>
      </c>
      <c r="H1515" t="s">
        <v>13</v>
      </c>
      <c r="I1515" t="s">
        <v>1698</v>
      </c>
      <c r="J1515" t="s">
        <v>1699</v>
      </c>
      <c r="K1515" t="s">
        <v>1700</v>
      </c>
      <c r="L1515">
        <v>2325.36</v>
      </c>
      <c r="M1515" t="s">
        <v>1705</v>
      </c>
      <c r="N1515" t="s">
        <v>1706</v>
      </c>
      <c r="O1515" t="str">
        <f t="shared" si="46"/>
        <v>março</v>
      </c>
      <c r="P1515">
        <f>VLOOKUP(O1515,Auxiliar!A:B,2,FALSE)</f>
        <v>3</v>
      </c>
      <c r="Q1515">
        <f t="shared" si="47"/>
        <v>2025</v>
      </c>
    </row>
    <row r="1516" spans="1:17" x14ac:dyDescent="0.3">
      <c r="A1516" t="s">
        <v>1753</v>
      </c>
      <c r="B1516" t="s">
        <v>19</v>
      </c>
      <c r="C1516" s="3">
        <v>64177351768</v>
      </c>
      <c r="D1516" t="str">
        <f>VLOOKUP(C1516,Planilha4!$B$1:$C$147,2,0)</f>
        <v>Sergio Marques</v>
      </c>
      <c r="E1516" t="s">
        <v>1754</v>
      </c>
      <c r="F1516" t="s">
        <v>1755</v>
      </c>
      <c r="G1516" t="s">
        <v>12</v>
      </c>
      <c r="H1516" t="s">
        <v>13</v>
      </c>
      <c r="I1516" t="s">
        <v>1698</v>
      </c>
      <c r="J1516" t="s">
        <v>1699</v>
      </c>
      <c r="K1516" t="s">
        <v>1700</v>
      </c>
      <c r="L1516">
        <v>1345</v>
      </c>
      <c r="M1516" t="s">
        <v>1756</v>
      </c>
      <c r="N1516" t="s">
        <v>1757</v>
      </c>
      <c r="O1516" t="str">
        <f t="shared" si="46"/>
        <v>março</v>
      </c>
      <c r="P1516">
        <f>VLOOKUP(O1516,Auxiliar!A:B,2,FALSE)</f>
        <v>3</v>
      </c>
      <c r="Q1516">
        <f t="shared" si="47"/>
        <v>2025</v>
      </c>
    </row>
    <row r="1517" spans="1:17" x14ac:dyDescent="0.3">
      <c r="A1517" t="s">
        <v>1760</v>
      </c>
      <c r="B1517" t="s">
        <v>19</v>
      </c>
      <c r="C1517" s="3">
        <v>64177351768</v>
      </c>
      <c r="D1517" t="str">
        <f>VLOOKUP(C1517,Planilha4!$B$1:$C$147,2,0)</f>
        <v>Sergio Marques</v>
      </c>
      <c r="E1517" t="s">
        <v>1224</v>
      </c>
      <c r="F1517" t="s">
        <v>1761</v>
      </c>
      <c r="G1517" t="s">
        <v>12</v>
      </c>
      <c r="H1517" t="s">
        <v>13</v>
      </c>
      <c r="I1517" t="s">
        <v>1698</v>
      </c>
      <c r="J1517" t="s">
        <v>1745</v>
      </c>
      <c r="K1517" t="s">
        <v>1698</v>
      </c>
      <c r="L1517">
        <v>1500</v>
      </c>
      <c r="M1517" t="s">
        <v>1762</v>
      </c>
      <c r="N1517" t="s">
        <v>1763</v>
      </c>
      <c r="O1517" t="str">
        <f t="shared" si="46"/>
        <v>março</v>
      </c>
      <c r="P1517">
        <f>VLOOKUP(O1517,Auxiliar!A:B,2,FALSE)</f>
        <v>3</v>
      </c>
      <c r="Q1517">
        <f t="shared" si="47"/>
        <v>2025</v>
      </c>
    </row>
    <row r="1518" spans="1:17" x14ac:dyDescent="0.3">
      <c r="A1518" t="s">
        <v>1724</v>
      </c>
      <c r="B1518" t="s">
        <v>19</v>
      </c>
      <c r="C1518" s="3">
        <v>64177351768</v>
      </c>
      <c r="D1518" t="str">
        <f>VLOOKUP(C1518,Planilha4!$B$1:$C$147,2,0)</f>
        <v>Sergio Marques</v>
      </c>
      <c r="E1518" t="s">
        <v>1725</v>
      </c>
      <c r="F1518" t="s">
        <v>764</v>
      </c>
      <c r="G1518" t="s">
        <v>12</v>
      </c>
      <c r="H1518" t="s">
        <v>13</v>
      </c>
      <c r="I1518" t="s">
        <v>1557</v>
      </c>
      <c r="J1518" t="s">
        <v>1698</v>
      </c>
      <c r="K1518" t="s">
        <v>1557</v>
      </c>
      <c r="L1518">
        <v>740</v>
      </c>
      <c r="M1518" t="s">
        <v>1764</v>
      </c>
      <c r="N1518" t="s">
        <v>1765</v>
      </c>
      <c r="O1518" t="str">
        <f t="shared" si="46"/>
        <v>março</v>
      </c>
      <c r="P1518">
        <f>VLOOKUP(O1518,Auxiliar!A:B,2,FALSE)</f>
        <v>3</v>
      </c>
      <c r="Q1518">
        <f t="shared" si="47"/>
        <v>2025</v>
      </c>
    </row>
    <row r="1519" spans="1:17" x14ac:dyDescent="0.3">
      <c r="A1519" t="s">
        <v>1784</v>
      </c>
      <c r="B1519" t="s">
        <v>19</v>
      </c>
      <c r="C1519" s="3">
        <v>64177351768</v>
      </c>
      <c r="D1519" t="str">
        <f>VLOOKUP(C1519,Planilha4!$B$1:$C$147,2,0)</f>
        <v>Sergio Marques</v>
      </c>
      <c r="E1519" t="s">
        <v>1785</v>
      </c>
      <c r="F1519" t="s">
        <v>84</v>
      </c>
      <c r="G1519" t="s">
        <v>12</v>
      </c>
      <c r="H1519" t="s">
        <v>13</v>
      </c>
      <c r="I1519" t="s">
        <v>1651</v>
      </c>
      <c r="J1519" t="s">
        <v>1650</v>
      </c>
      <c r="K1519" t="s">
        <v>1651</v>
      </c>
      <c r="L1519">
        <v>400</v>
      </c>
      <c r="M1519" t="s">
        <v>1786</v>
      </c>
      <c r="N1519" t="s">
        <v>1787</v>
      </c>
      <c r="O1519" t="str">
        <f t="shared" si="46"/>
        <v>fevereiro</v>
      </c>
      <c r="P1519">
        <f>VLOOKUP(O1519,Auxiliar!A:B,2,FALSE)</f>
        <v>2</v>
      </c>
      <c r="Q1519">
        <f t="shared" si="47"/>
        <v>2025</v>
      </c>
    </row>
    <row r="1520" spans="1:17" x14ac:dyDescent="0.3">
      <c r="A1520" s="1"/>
      <c r="B1520" s="1"/>
      <c r="C1520" s="3"/>
      <c r="E1520" s="1"/>
      <c r="F1520" s="1"/>
      <c r="G1520" s="1"/>
      <c r="H1520" s="1"/>
      <c r="I1520" s="1"/>
      <c r="L1520" s="1"/>
      <c r="M1520" s="1"/>
      <c r="N1520" s="1"/>
    </row>
    <row r="1521" spans="1:17" x14ac:dyDescent="0.3">
      <c r="A1521" s="1"/>
      <c r="B1521" s="1"/>
      <c r="C1521" s="3"/>
      <c r="E1521" s="1"/>
      <c r="F1521" s="1"/>
      <c r="G1521" s="1"/>
      <c r="H1521" s="1"/>
      <c r="I1521" s="1"/>
      <c r="L1521" s="1"/>
      <c r="M1521" s="1"/>
      <c r="N1521" s="1"/>
    </row>
    <row r="1522" spans="1:17" x14ac:dyDescent="0.3">
      <c r="A1522" t="s">
        <v>1792</v>
      </c>
      <c r="B1522" t="s">
        <v>19</v>
      </c>
      <c r="C1522" s="3">
        <v>64177351768</v>
      </c>
      <c r="D1522" t="str">
        <f>VLOOKUP(C1522,Planilha4!$B$1:$C$147,2,0)</f>
        <v>Sergio Marques</v>
      </c>
      <c r="E1522" t="s">
        <v>1793</v>
      </c>
      <c r="F1522" t="s">
        <v>1794</v>
      </c>
      <c r="G1522" t="s">
        <v>12</v>
      </c>
      <c r="H1522" t="s">
        <v>13</v>
      </c>
      <c r="I1522" t="s">
        <v>1499</v>
      </c>
      <c r="J1522" t="s">
        <v>1800</v>
      </c>
      <c r="K1522" t="s">
        <v>1499</v>
      </c>
      <c r="L1522">
        <v>1460</v>
      </c>
      <c r="M1522" t="s">
        <v>1801</v>
      </c>
      <c r="N1522" t="s">
        <v>1802</v>
      </c>
      <c r="O1522" t="str">
        <f t="shared" si="46"/>
        <v>março</v>
      </c>
      <c r="P1522">
        <f>VLOOKUP(O1522,Auxiliar!A:B,2,FALSE)</f>
        <v>3</v>
      </c>
      <c r="Q1522">
        <f t="shared" si="47"/>
        <v>2025</v>
      </c>
    </row>
    <row r="1523" spans="1:17" x14ac:dyDescent="0.3">
      <c r="A1523" t="s">
        <v>1733</v>
      </c>
      <c r="B1523" t="s">
        <v>1734</v>
      </c>
      <c r="C1523" s="3">
        <v>64619320706</v>
      </c>
      <c r="D1523" s="12" t="s">
        <v>2001</v>
      </c>
      <c r="E1523" t="s">
        <v>1735</v>
      </c>
      <c r="F1523" t="s">
        <v>1524</v>
      </c>
      <c r="G1523" t="s">
        <v>12</v>
      </c>
      <c r="H1523" t="s">
        <v>13</v>
      </c>
      <c r="I1523" t="s">
        <v>1699</v>
      </c>
      <c r="J1523" t="s">
        <v>1699</v>
      </c>
      <c r="K1523" t="s">
        <v>1700</v>
      </c>
      <c r="L1523">
        <v>3950</v>
      </c>
      <c r="M1523" t="s">
        <v>1736</v>
      </c>
      <c r="N1523" t="s">
        <v>1737</v>
      </c>
      <c r="O1523" t="str">
        <f t="shared" si="46"/>
        <v>março</v>
      </c>
      <c r="P1523">
        <f>VLOOKUP(O1523,Auxiliar!A:B,2,FALSE)</f>
        <v>3</v>
      </c>
      <c r="Q1523">
        <f t="shared" si="47"/>
        <v>2025</v>
      </c>
    </row>
    <row r="1524" spans="1:17" x14ac:dyDescent="0.3">
      <c r="A1524" t="s">
        <v>111</v>
      </c>
      <c r="B1524" t="s">
        <v>118</v>
      </c>
      <c r="C1524" s="3">
        <v>66407680700</v>
      </c>
      <c r="D1524" t="str">
        <f>VLOOKUP(C1524,Planilha4!$B$1:$C$147,2,0)</f>
        <v>Armando Margem Filho</v>
      </c>
      <c r="E1524" t="s">
        <v>112</v>
      </c>
      <c r="F1524" t="s">
        <v>113</v>
      </c>
      <c r="G1524" t="s">
        <v>85</v>
      </c>
      <c r="H1524" t="s">
        <v>13</v>
      </c>
      <c r="I1524" t="s">
        <v>105</v>
      </c>
      <c r="J1524" t="s">
        <v>71</v>
      </c>
      <c r="K1524" t="s">
        <v>114</v>
      </c>
      <c r="L1524">
        <v>2400</v>
      </c>
      <c r="M1524" t="s">
        <v>115</v>
      </c>
      <c r="N1524" t="s">
        <v>116</v>
      </c>
      <c r="O1524" t="str">
        <f t="shared" si="46"/>
        <v>março</v>
      </c>
      <c r="P1524">
        <f>VLOOKUP(O1524,Auxiliar!A:B,2,FALSE)</f>
        <v>3</v>
      </c>
      <c r="Q1524">
        <f t="shared" si="47"/>
        <v>2024</v>
      </c>
    </row>
    <row r="1525" spans="1:17" x14ac:dyDescent="0.3">
      <c r="A1525" t="s">
        <v>156</v>
      </c>
      <c r="B1525" t="s">
        <v>118</v>
      </c>
      <c r="C1525" s="3">
        <v>66407680700</v>
      </c>
      <c r="D1525" t="str">
        <f>VLOOKUP(C1525,Planilha4!$B$1:$C$147,2,0)</f>
        <v>Armando Margem Filho</v>
      </c>
      <c r="E1525" t="s">
        <v>158</v>
      </c>
      <c r="F1525" t="s">
        <v>159</v>
      </c>
      <c r="G1525" t="s">
        <v>85</v>
      </c>
      <c r="H1525" t="s">
        <v>13</v>
      </c>
      <c r="I1525" t="s">
        <v>160</v>
      </c>
      <c r="J1525" t="s">
        <v>161</v>
      </c>
      <c r="K1525" t="s">
        <v>160</v>
      </c>
      <c r="L1525">
        <v>1500</v>
      </c>
      <c r="M1525" t="s">
        <v>162</v>
      </c>
      <c r="N1525" t="s">
        <v>163</v>
      </c>
      <c r="O1525" t="str">
        <f t="shared" si="46"/>
        <v>abril</v>
      </c>
      <c r="P1525">
        <f>VLOOKUP(O1525,Auxiliar!A:B,2,FALSE)</f>
        <v>4</v>
      </c>
      <c r="Q1525">
        <f t="shared" si="47"/>
        <v>2024</v>
      </c>
    </row>
    <row r="1526" spans="1:17" x14ac:dyDescent="0.3">
      <c r="A1526" t="s">
        <v>182</v>
      </c>
      <c r="B1526" t="s">
        <v>118</v>
      </c>
      <c r="C1526" s="3">
        <v>66407680700</v>
      </c>
      <c r="D1526" t="str">
        <f>VLOOKUP(C1526,Planilha4!$B$1:$C$147,2,0)</f>
        <v>Armando Margem Filho</v>
      </c>
      <c r="E1526" t="s">
        <v>183</v>
      </c>
      <c r="F1526" t="s">
        <v>184</v>
      </c>
      <c r="G1526" t="s">
        <v>85</v>
      </c>
      <c r="H1526" t="s">
        <v>13</v>
      </c>
      <c r="I1526" t="s">
        <v>172</v>
      </c>
      <c r="J1526" t="s">
        <v>172</v>
      </c>
      <c r="K1526" t="s">
        <v>185</v>
      </c>
      <c r="L1526">
        <v>1000</v>
      </c>
      <c r="M1526" t="s">
        <v>186</v>
      </c>
      <c r="N1526" t="s">
        <v>187</v>
      </c>
      <c r="O1526" t="str">
        <f t="shared" si="46"/>
        <v>abril</v>
      </c>
      <c r="P1526">
        <f>VLOOKUP(O1526,Auxiliar!A:B,2,FALSE)</f>
        <v>4</v>
      </c>
      <c r="Q1526">
        <f t="shared" si="47"/>
        <v>2024</v>
      </c>
    </row>
    <row r="1527" spans="1:17" x14ac:dyDescent="0.3">
      <c r="A1527" t="s">
        <v>409</v>
      </c>
      <c r="B1527" t="s">
        <v>118</v>
      </c>
      <c r="C1527" s="3">
        <v>66407680700</v>
      </c>
      <c r="D1527" t="str">
        <f>VLOOKUP(C1527,Planilha4!$B$1:$C$147,2,0)</f>
        <v>Armando Margem Filho</v>
      </c>
      <c r="E1527" t="s">
        <v>410</v>
      </c>
      <c r="F1527" t="s">
        <v>411</v>
      </c>
      <c r="G1527" t="s">
        <v>12</v>
      </c>
      <c r="H1527" t="s">
        <v>13</v>
      </c>
      <c r="I1527" t="s">
        <v>449</v>
      </c>
      <c r="J1527" t="s">
        <v>449</v>
      </c>
      <c r="K1527" t="s">
        <v>450</v>
      </c>
      <c r="L1527">
        <v>350</v>
      </c>
      <c r="M1527" t="s">
        <v>412</v>
      </c>
      <c r="N1527" t="s">
        <v>413</v>
      </c>
      <c r="O1527" t="str">
        <f t="shared" si="46"/>
        <v>junho</v>
      </c>
      <c r="P1527">
        <f>VLOOKUP(O1527,Auxiliar!A:B,2,FALSE)</f>
        <v>6</v>
      </c>
      <c r="Q1527">
        <f t="shared" si="47"/>
        <v>2024</v>
      </c>
    </row>
    <row r="1528" spans="1:17" x14ac:dyDescent="0.3">
      <c r="A1528" t="s">
        <v>474</v>
      </c>
      <c r="B1528" t="s">
        <v>118</v>
      </c>
      <c r="C1528" s="3">
        <v>66407680700</v>
      </c>
      <c r="D1528" t="str">
        <f>VLOOKUP(C1528,Planilha4!$B$1:$C$147,2,0)</f>
        <v>Armando Margem Filho</v>
      </c>
      <c r="E1528" t="s">
        <v>432</v>
      </c>
      <c r="G1528" t="s">
        <v>85</v>
      </c>
      <c r="H1528" t="s">
        <v>13</v>
      </c>
      <c r="I1528" t="s">
        <v>475</v>
      </c>
      <c r="J1528" t="s">
        <v>476</v>
      </c>
      <c r="K1528" t="s">
        <v>477</v>
      </c>
      <c r="L1528">
        <v>2850</v>
      </c>
      <c r="M1528" t="s">
        <v>478</v>
      </c>
      <c r="N1528" t="s">
        <v>479</v>
      </c>
      <c r="O1528" t="str">
        <f t="shared" si="46"/>
        <v>junho</v>
      </c>
      <c r="P1528">
        <f>VLOOKUP(O1528,Auxiliar!A:B,2,FALSE)</f>
        <v>6</v>
      </c>
      <c r="Q1528">
        <f t="shared" si="47"/>
        <v>2024</v>
      </c>
    </row>
    <row r="1529" spans="1:17" x14ac:dyDescent="0.3">
      <c r="A1529" t="s">
        <v>481</v>
      </c>
      <c r="B1529" t="s">
        <v>118</v>
      </c>
      <c r="C1529" s="3">
        <v>66407680700</v>
      </c>
      <c r="D1529" t="str">
        <f>VLOOKUP(C1529,Planilha4!$B$1:$C$147,2,0)</f>
        <v>Armando Margem Filho</v>
      </c>
      <c r="E1529" t="s">
        <v>482</v>
      </c>
      <c r="F1529" t="s">
        <v>483</v>
      </c>
      <c r="G1529" t="s">
        <v>12</v>
      </c>
      <c r="H1529" t="s">
        <v>13</v>
      </c>
      <c r="I1529" t="s">
        <v>476</v>
      </c>
      <c r="J1529" t="s">
        <v>476</v>
      </c>
      <c r="K1529" t="s">
        <v>477</v>
      </c>
      <c r="L1529">
        <v>2725</v>
      </c>
      <c r="M1529" t="s">
        <v>484</v>
      </c>
      <c r="N1529" t="s">
        <v>485</v>
      </c>
      <c r="O1529" t="str">
        <f t="shared" si="46"/>
        <v>junho</v>
      </c>
      <c r="P1529">
        <f>VLOOKUP(O1529,Auxiliar!A:B,2,FALSE)</f>
        <v>6</v>
      </c>
      <c r="Q1529">
        <f t="shared" si="47"/>
        <v>2024</v>
      </c>
    </row>
    <row r="1530" spans="1:17" x14ac:dyDescent="0.3">
      <c r="A1530" t="s">
        <v>570</v>
      </c>
      <c r="B1530" t="s">
        <v>118</v>
      </c>
      <c r="C1530" s="3">
        <v>66407680700</v>
      </c>
      <c r="D1530" t="str">
        <f>VLOOKUP(C1530,Planilha4!$B$1:$C$147,2,0)</f>
        <v>Armando Margem Filho</v>
      </c>
      <c r="E1530" t="s">
        <v>432</v>
      </c>
      <c r="F1530" t="s">
        <v>572</v>
      </c>
      <c r="G1530" t="s">
        <v>85</v>
      </c>
      <c r="H1530" t="s">
        <v>13</v>
      </c>
      <c r="I1530" t="s">
        <v>565</v>
      </c>
      <c r="J1530" t="s">
        <v>536</v>
      </c>
      <c r="K1530" t="s">
        <v>565</v>
      </c>
      <c r="L1530">
        <v>5175</v>
      </c>
      <c r="M1530" t="s">
        <v>573</v>
      </c>
      <c r="N1530" t="s">
        <v>574</v>
      </c>
      <c r="O1530" t="str">
        <f t="shared" si="46"/>
        <v>julho</v>
      </c>
      <c r="P1530">
        <f>VLOOKUP(O1530,Auxiliar!A:B,2,FALSE)</f>
        <v>7</v>
      </c>
      <c r="Q1530">
        <f t="shared" si="47"/>
        <v>2024</v>
      </c>
    </row>
    <row r="1531" spans="1:17" x14ac:dyDescent="0.3">
      <c r="A1531" t="s">
        <v>409</v>
      </c>
      <c r="B1531" t="s">
        <v>118</v>
      </c>
      <c r="C1531" s="3">
        <v>66407680700</v>
      </c>
      <c r="D1531" t="str">
        <f>VLOOKUP(C1531,Planilha4!$B$1:$C$147,2,0)</f>
        <v>Armando Margem Filho</v>
      </c>
      <c r="E1531" t="s">
        <v>410</v>
      </c>
      <c r="F1531" t="s">
        <v>411</v>
      </c>
      <c r="G1531" t="s">
        <v>12</v>
      </c>
      <c r="H1531" t="s">
        <v>13</v>
      </c>
      <c r="I1531" t="s">
        <v>372</v>
      </c>
      <c r="J1531" t="s">
        <v>380</v>
      </c>
      <c r="K1531" t="s">
        <v>372</v>
      </c>
      <c r="L1531">
        <v>1015</v>
      </c>
      <c r="M1531" t="s">
        <v>412</v>
      </c>
      <c r="N1531" t="s">
        <v>413</v>
      </c>
      <c r="O1531" t="str">
        <f t="shared" si="46"/>
        <v>maio</v>
      </c>
      <c r="P1531">
        <f>VLOOKUP(O1531,Auxiliar!A:B,2,FALSE)</f>
        <v>5</v>
      </c>
      <c r="Q1531">
        <f t="shared" si="47"/>
        <v>2024</v>
      </c>
    </row>
    <row r="1532" spans="1:17" x14ac:dyDescent="0.3">
      <c r="A1532" t="s">
        <v>619</v>
      </c>
      <c r="B1532" t="s">
        <v>118</v>
      </c>
      <c r="C1532" s="3">
        <v>66407680700</v>
      </c>
      <c r="D1532" t="str">
        <f>VLOOKUP(C1532,Planilha4!$B$1:$C$147,2,0)</f>
        <v>Armando Margem Filho</v>
      </c>
      <c r="E1532" t="s">
        <v>620</v>
      </c>
      <c r="F1532" t="s">
        <v>621</v>
      </c>
      <c r="G1532" t="s">
        <v>12</v>
      </c>
      <c r="H1532" t="s">
        <v>13</v>
      </c>
      <c r="I1532" t="s">
        <v>372</v>
      </c>
      <c r="J1532" t="s">
        <v>372</v>
      </c>
      <c r="K1532" t="s">
        <v>371</v>
      </c>
      <c r="L1532">
        <v>4500</v>
      </c>
      <c r="M1532" t="s">
        <v>622</v>
      </c>
      <c r="N1532" t="s">
        <v>623</v>
      </c>
      <c r="O1532" t="str">
        <f t="shared" si="46"/>
        <v>maio</v>
      </c>
      <c r="P1532">
        <f>VLOOKUP(O1532,Auxiliar!A:B,2,FALSE)</f>
        <v>5</v>
      </c>
      <c r="Q1532">
        <f t="shared" si="47"/>
        <v>2024</v>
      </c>
    </row>
    <row r="1533" spans="1:17" x14ac:dyDescent="0.3">
      <c r="A1533" t="s">
        <v>629</v>
      </c>
      <c r="B1533" t="s">
        <v>118</v>
      </c>
      <c r="C1533" s="3">
        <v>66407680700</v>
      </c>
      <c r="D1533" t="str">
        <f>VLOOKUP(C1533,Planilha4!$B$1:$C$147,2,0)</f>
        <v>Armando Margem Filho</v>
      </c>
      <c r="E1533" t="s">
        <v>630</v>
      </c>
      <c r="F1533" t="s">
        <v>631</v>
      </c>
      <c r="G1533" t="s">
        <v>12</v>
      </c>
      <c r="H1533" t="s">
        <v>13</v>
      </c>
      <c r="I1533" t="s">
        <v>372</v>
      </c>
      <c r="J1533" t="s">
        <v>380</v>
      </c>
      <c r="K1533" t="s">
        <v>372</v>
      </c>
      <c r="L1533">
        <v>1500</v>
      </c>
      <c r="M1533" t="s">
        <v>632</v>
      </c>
      <c r="N1533" t="s">
        <v>633</v>
      </c>
      <c r="O1533" t="str">
        <f t="shared" si="46"/>
        <v>maio</v>
      </c>
      <c r="P1533">
        <f>VLOOKUP(O1533,Auxiliar!A:B,2,FALSE)</f>
        <v>5</v>
      </c>
      <c r="Q1533">
        <f t="shared" si="47"/>
        <v>2024</v>
      </c>
    </row>
    <row r="1534" spans="1:17" x14ac:dyDescent="0.3">
      <c r="A1534" t="s">
        <v>682</v>
      </c>
      <c r="B1534" t="s">
        <v>118</v>
      </c>
      <c r="C1534" s="3">
        <v>66407680700</v>
      </c>
      <c r="D1534" t="str">
        <f>VLOOKUP(C1534,Planilha4!$B$1:$C$147,2,0)</f>
        <v>Armando Margem Filho</v>
      </c>
      <c r="E1534" t="s">
        <v>683</v>
      </c>
      <c r="F1534" t="s">
        <v>494</v>
      </c>
      <c r="G1534" t="s">
        <v>12</v>
      </c>
      <c r="H1534" t="s">
        <v>13</v>
      </c>
      <c r="I1534" t="s">
        <v>672</v>
      </c>
      <c r="J1534" t="s">
        <v>672</v>
      </c>
      <c r="K1534" t="s">
        <v>673</v>
      </c>
      <c r="L1534">
        <v>3250</v>
      </c>
      <c r="M1534" t="s">
        <v>684</v>
      </c>
      <c r="N1534" t="s">
        <v>685</v>
      </c>
      <c r="O1534" t="str">
        <f t="shared" si="46"/>
        <v>julho</v>
      </c>
      <c r="P1534">
        <f>VLOOKUP(O1534,Auxiliar!A:B,2,FALSE)</f>
        <v>7</v>
      </c>
      <c r="Q1534">
        <f t="shared" si="47"/>
        <v>2024</v>
      </c>
    </row>
    <row r="1535" spans="1:17" x14ac:dyDescent="0.3">
      <c r="A1535" t="s">
        <v>716</v>
      </c>
      <c r="B1535" t="s">
        <v>118</v>
      </c>
      <c r="C1535" s="3">
        <v>66407680700</v>
      </c>
      <c r="D1535" t="str">
        <f>VLOOKUP(C1535,Planilha4!$B$1:$C$147,2,0)</f>
        <v>Armando Margem Filho</v>
      </c>
      <c r="E1535" t="s">
        <v>717</v>
      </c>
      <c r="F1535" t="s">
        <v>718</v>
      </c>
      <c r="G1535" t="s">
        <v>12</v>
      </c>
      <c r="H1535" t="s">
        <v>13</v>
      </c>
      <c r="I1535" t="s">
        <v>667</v>
      </c>
      <c r="J1535" t="s">
        <v>667</v>
      </c>
      <c r="K1535" t="s">
        <v>668</v>
      </c>
      <c r="L1535">
        <v>3115</v>
      </c>
      <c r="M1535" t="s">
        <v>51</v>
      </c>
      <c r="N1535" t="s">
        <v>52</v>
      </c>
      <c r="O1535" t="str">
        <f t="shared" si="46"/>
        <v>novembro</v>
      </c>
      <c r="P1535">
        <f>VLOOKUP(O1535,Auxiliar!A:B,2,FALSE)</f>
        <v>11</v>
      </c>
      <c r="Q1535">
        <f t="shared" si="47"/>
        <v>2024</v>
      </c>
    </row>
    <row r="1536" spans="1:17" x14ac:dyDescent="0.3">
      <c r="A1536" t="s">
        <v>828</v>
      </c>
      <c r="B1536" t="s">
        <v>118</v>
      </c>
      <c r="C1536" s="3">
        <v>66407680700</v>
      </c>
      <c r="D1536" t="str">
        <f>VLOOKUP(C1536,Planilha4!$B$1:$C$147,2,0)</f>
        <v>Armando Margem Filho</v>
      </c>
      <c r="E1536" t="s">
        <v>808</v>
      </c>
      <c r="F1536" t="s">
        <v>830</v>
      </c>
      <c r="G1536" t="s">
        <v>12</v>
      </c>
      <c r="H1536" t="s">
        <v>13</v>
      </c>
      <c r="I1536" t="s">
        <v>801</v>
      </c>
      <c r="J1536" t="s">
        <v>801</v>
      </c>
      <c r="K1536" t="s">
        <v>806</v>
      </c>
      <c r="L1536">
        <v>3233.06</v>
      </c>
      <c r="M1536" t="s">
        <v>51</v>
      </c>
      <c r="N1536" t="s">
        <v>52</v>
      </c>
      <c r="O1536" t="str">
        <f t="shared" si="46"/>
        <v>setembro</v>
      </c>
      <c r="P1536">
        <f>VLOOKUP(O1536,Auxiliar!A:B,2,FALSE)</f>
        <v>9</v>
      </c>
      <c r="Q1536">
        <f t="shared" si="47"/>
        <v>2024</v>
      </c>
    </row>
    <row r="1537" spans="1:17" x14ac:dyDescent="0.3">
      <c r="A1537" t="s">
        <v>831</v>
      </c>
      <c r="B1537" t="s">
        <v>118</v>
      </c>
      <c r="C1537" s="3">
        <v>66407680700</v>
      </c>
      <c r="D1537" t="str">
        <f>VLOOKUP(C1537,Planilha4!$B$1:$C$147,2,0)</f>
        <v>Armando Margem Filho</v>
      </c>
      <c r="E1537" t="s">
        <v>833</v>
      </c>
      <c r="F1537" t="s">
        <v>834</v>
      </c>
      <c r="G1537" t="s">
        <v>12</v>
      </c>
      <c r="H1537" t="s">
        <v>13</v>
      </c>
      <c r="I1537" t="s">
        <v>801</v>
      </c>
      <c r="J1537" t="s">
        <v>801</v>
      </c>
      <c r="K1537" t="s">
        <v>806</v>
      </c>
      <c r="L1537">
        <v>5785</v>
      </c>
      <c r="M1537" t="s">
        <v>51</v>
      </c>
      <c r="N1537" t="s">
        <v>52</v>
      </c>
      <c r="O1537" t="str">
        <f t="shared" ref="O1537:O1600" si="48">TEXT(J1537,"mmmm")</f>
        <v>setembro</v>
      </c>
      <c r="P1537">
        <f>VLOOKUP(O1537,Auxiliar!A:B,2,FALSE)</f>
        <v>9</v>
      </c>
      <c r="Q1537">
        <f t="shared" si="47"/>
        <v>2024</v>
      </c>
    </row>
    <row r="1538" spans="1:17" x14ac:dyDescent="0.3">
      <c r="A1538" t="s">
        <v>267</v>
      </c>
      <c r="B1538" t="s">
        <v>118</v>
      </c>
      <c r="C1538" s="3">
        <v>66407680700</v>
      </c>
      <c r="D1538" t="str">
        <f>VLOOKUP(C1538,Planilha4!$B$1:$C$147,2,0)</f>
        <v>Armando Margem Filho</v>
      </c>
      <c r="E1538" t="s">
        <v>268</v>
      </c>
      <c r="F1538" t="s">
        <v>269</v>
      </c>
      <c r="G1538" t="s">
        <v>12</v>
      </c>
      <c r="H1538" t="s">
        <v>13</v>
      </c>
      <c r="I1538" t="s">
        <v>270</v>
      </c>
      <c r="J1538" t="s">
        <v>271</v>
      </c>
      <c r="K1538" t="s">
        <v>270</v>
      </c>
      <c r="L1538">
        <v>1500</v>
      </c>
      <c r="M1538" t="s">
        <v>272</v>
      </c>
      <c r="N1538" t="s">
        <v>273</v>
      </c>
      <c r="O1538" t="str">
        <f t="shared" si="48"/>
        <v>dezembro</v>
      </c>
      <c r="P1538">
        <f>VLOOKUP(O1538,Auxiliar!A:B,2,FALSE)</f>
        <v>12</v>
      </c>
      <c r="Q1538">
        <f t="shared" si="47"/>
        <v>2024</v>
      </c>
    </row>
    <row r="1539" spans="1:17" x14ac:dyDescent="0.3">
      <c r="A1539" t="s">
        <v>967</v>
      </c>
      <c r="B1539" t="s">
        <v>118</v>
      </c>
      <c r="C1539" s="3">
        <v>66407680700</v>
      </c>
      <c r="D1539" t="str">
        <f>VLOOKUP(C1539,Planilha4!$B$1:$C$147,2,0)</f>
        <v>Armando Margem Filho</v>
      </c>
      <c r="E1539" t="s">
        <v>968</v>
      </c>
      <c r="F1539" t="s">
        <v>969</v>
      </c>
      <c r="G1539" t="s">
        <v>12</v>
      </c>
      <c r="H1539" t="s">
        <v>13</v>
      </c>
      <c r="I1539" t="s">
        <v>955</v>
      </c>
      <c r="J1539" t="s">
        <v>960</v>
      </c>
      <c r="K1539" t="s">
        <v>970</v>
      </c>
      <c r="L1539">
        <v>1166.67</v>
      </c>
      <c r="M1539" t="s">
        <v>117</v>
      </c>
      <c r="N1539" t="s">
        <v>971</v>
      </c>
      <c r="O1539" t="str">
        <f t="shared" si="48"/>
        <v>julho</v>
      </c>
      <c r="P1539">
        <f>VLOOKUP(O1539,Auxiliar!A:B,2,FALSE)</f>
        <v>7</v>
      </c>
      <c r="Q1539">
        <f t="shared" ref="Q1539:Q1602" si="49">YEAR(J1539)</f>
        <v>2024</v>
      </c>
    </row>
    <row r="1540" spans="1:17" x14ac:dyDescent="0.3">
      <c r="A1540" t="s">
        <v>409</v>
      </c>
      <c r="B1540" t="s">
        <v>118</v>
      </c>
      <c r="C1540" s="3">
        <v>66407680700</v>
      </c>
      <c r="D1540" t="str">
        <f>VLOOKUP(C1540,Planilha4!$B$1:$C$147,2,0)</f>
        <v>Armando Margem Filho</v>
      </c>
      <c r="E1540" t="s">
        <v>410</v>
      </c>
      <c r="F1540" t="s">
        <v>411</v>
      </c>
      <c r="G1540" t="s">
        <v>12</v>
      </c>
      <c r="H1540" t="s">
        <v>13</v>
      </c>
      <c r="I1540" t="s">
        <v>982</v>
      </c>
      <c r="J1540" t="s">
        <v>983</v>
      </c>
      <c r="K1540" t="s">
        <v>543</v>
      </c>
      <c r="L1540">
        <v>350</v>
      </c>
      <c r="M1540" t="s">
        <v>412</v>
      </c>
      <c r="N1540" t="s">
        <v>413</v>
      </c>
      <c r="O1540" t="str">
        <f t="shared" si="48"/>
        <v>julho</v>
      </c>
      <c r="P1540">
        <f>VLOOKUP(O1540,Auxiliar!A:B,2,FALSE)</f>
        <v>7</v>
      </c>
      <c r="Q1540">
        <f t="shared" si="49"/>
        <v>2024</v>
      </c>
    </row>
    <row r="1541" spans="1:17" x14ac:dyDescent="0.3">
      <c r="A1541" t="s">
        <v>1017</v>
      </c>
      <c r="B1541" t="s">
        <v>118</v>
      </c>
      <c r="C1541" s="3">
        <v>66407680700</v>
      </c>
      <c r="D1541" t="str">
        <f>VLOOKUP(C1541,Planilha4!$B$1:$C$147,2,0)</f>
        <v>Armando Margem Filho</v>
      </c>
      <c r="E1541" t="s">
        <v>1018</v>
      </c>
      <c r="F1541" t="s">
        <v>740</v>
      </c>
      <c r="G1541" t="s">
        <v>12</v>
      </c>
      <c r="H1541" t="s">
        <v>13</v>
      </c>
      <c r="I1541" t="s">
        <v>744</v>
      </c>
      <c r="J1541" t="s">
        <v>744</v>
      </c>
      <c r="K1541" t="s">
        <v>1019</v>
      </c>
      <c r="L1541">
        <v>3337.5</v>
      </c>
      <c r="M1541" t="s">
        <v>51</v>
      </c>
      <c r="N1541" t="s">
        <v>52</v>
      </c>
      <c r="O1541" t="str">
        <f t="shared" si="48"/>
        <v>maio</v>
      </c>
      <c r="P1541">
        <f>VLOOKUP(O1541,Auxiliar!A:B,2,FALSE)</f>
        <v>5</v>
      </c>
      <c r="Q1541">
        <f t="shared" si="49"/>
        <v>2024</v>
      </c>
    </row>
    <row r="1542" spans="1:17" x14ac:dyDescent="0.3">
      <c r="A1542" t="s">
        <v>1037</v>
      </c>
      <c r="B1542" t="s">
        <v>118</v>
      </c>
      <c r="C1542" s="3">
        <v>66407680700</v>
      </c>
      <c r="D1542" t="str">
        <f>VLOOKUP(C1542,Planilha4!$B$1:$C$147,2,0)</f>
        <v>Armando Margem Filho</v>
      </c>
      <c r="E1542" t="s">
        <v>1038</v>
      </c>
      <c r="F1542" t="s">
        <v>1039</v>
      </c>
      <c r="G1542" t="s">
        <v>12</v>
      </c>
      <c r="H1542" t="s">
        <v>13</v>
      </c>
      <c r="I1542" t="s">
        <v>1047</v>
      </c>
      <c r="J1542" t="s">
        <v>1040</v>
      </c>
      <c r="K1542" t="s">
        <v>1045</v>
      </c>
      <c r="L1542">
        <v>4410</v>
      </c>
      <c r="M1542" t="s">
        <v>1041</v>
      </c>
      <c r="N1542" t="s">
        <v>1042</v>
      </c>
      <c r="O1542" t="str">
        <f t="shared" si="48"/>
        <v>setembro</v>
      </c>
      <c r="P1542">
        <f>VLOOKUP(O1542,Auxiliar!A:B,2,FALSE)</f>
        <v>9</v>
      </c>
      <c r="Q1542">
        <f t="shared" si="49"/>
        <v>2024</v>
      </c>
    </row>
    <row r="1543" spans="1:17" x14ac:dyDescent="0.3">
      <c r="A1543" t="s">
        <v>1048</v>
      </c>
      <c r="B1543" t="s">
        <v>118</v>
      </c>
      <c r="C1543" s="3">
        <v>66407680700</v>
      </c>
      <c r="D1543" t="str">
        <f>VLOOKUP(C1543,Planilha4!$B$1:$C$147,2,0)</f>
        <v>Armando Margem Filho</v>
      </c>
      <c r="E1543" t="s">
        <v>1049</v>
      </c>
      <c r="F1543" t="s">
        <v>159</v>
      </c>
      <c r="G1543" t="s">
        <v>12</v>
      </c>
      <c r="H1543" t="s">
        <v>13</v>
      </c>
      <c r="I1543" t="s">
        <v>1045</v>
      </c>
      <c r="J1543" t="s">
        <v>1045</v>
      </c>
      <c r="K1543" t="s">
        <v>1047</v>
      </c>
      <c r="L1543">
        <v>3650</v>
      </c>
      <c r="M1543" t="s">
        <v>1050</v>
      </c>
      <c r="N1543" t="s">
        <v>1051</v>
      </c>
      <c r="O1543" t="str">
        <f t="shared" si="48"/>
        <v>setembro</v>
      </c>
      <c r="P1543">
        <f>VLOOKUP(O1543,Auxiliar!A:B,2,FALSE)</f>
        <v>9</v>
      </c>
      <c r="Q1543">
        <f t="shared" si="49"/>
        <v>2024</v>
      </c>
    </row>
    <row r="1544" spans="1:17" x14ac:dyDescent="0.3">
      <c r="A1544" t="s">
        <v>1082</v>
      </c>
      <c r="B1544" t="s">
        <v>118</v>
      </c>
      <c r="C1544" s="3">
        <v>66407680700</v>
      </c>
      <c r="D1544" t="str">
        <f>VLOOKUP(C1544,Planilha4!$B$1:$C$147,2,0)</f>
        <v>Armando Margem Filho</v>
      </c>
      <c r="E1544" t="s">
        <v>432</v>
      </c>
      <c r="F1544" t="s">
        <v>184</v>
      </c>
      <c r="G1544" t="s">
        <v>85</v>
      </c>
      <c r="H1544" t="s">
        <v>13</v>
      </c>
      <c r="I1544" t="s">
        <v>1083</v>
      </c>
      <c r="J1544" t="s">
        <v>1064</v>
      </c>
      <c r="K1544" t="s">
        <v>1083</v>
      </c>
      <c r="L1544">
        <v>2050</v>
      </c>
      <c r="M1544" t="s">
        <v>117</v>
      </c>
      <c r="N1544" t="s">
        <v>1084</v>
      </c>
      <c r="O1544" t="str">
        <f t="shared" si="48"/>
        <v>setembro</v>
      </c>
      <c r="P1544">
        <f>VLOOKUP(O1544,Auxiliar!A:B,2,FALSE)</f>
        <v>9</v>
      </c>
      <c r="Q1544">
        <f t="shared" si="49"/>
        <v>2024</v>
      </c>
    </row>
    <row r="1545" spans="1:17" x14ac:dyDescent="0.3">
      <c r="A1545" s="1"/>
      <c r="B1545" s="1"/>
      <c r="C1545" s="3"/>
      <c r="E1545" s="1"/>
      <c r="F1545" s="1"/>
      <c r="G1545" s="1"/>
      <c r="H1545" s="1"/>
      <c r="I1545" s="1"/>
      <c r="L1545" s="1"/>
      <c r="M1545" s="1"/>
      <c r="N1545" s="1"/>
    </row>
    <row r="1546" spans="1:17" x14ac:dyDescent="0.3">
      <c r="A1546" t="s">
        <v>1148</v>
      </c>
      <c r="B1546" t="s">
        <v>118</v>
      </c>
      <c r="C1546" s="3">
        <v>66407680700</v>
      </c>
      <c r="D1546" t="str">
        <f>VLOOKUP(C1546,Planilha4!$B$1:$C$147,2,0)</f>
        <v>Armando Margem Filho</v>
      </c>
      <c r="E1546" t="s">
        <v>1149</v>
      </c>
      <c r="F1546" t="s">
        <v>358</v>
      </c>
      <c r="G1546" t="s">
        <v>12</v>
      </c>
      <c r="H1546" t="s">
        <v>13</v>
      </c>
      <c r="I1546" t="s">
        <v>1139</v>
      </c>
      <c r="J1546" t="s">
        <v>1120</v>
      </c>
      <c r="K1546" t="s">
        <v>1134</v>
      </c>
      <c r="L1546">
        <v>2590</v>
      </c>
      <c r="M1546" t="s">
        <v>1150</v>
      </c>
      <c r="N1546" t="s">
        <v>1151</v>
      </c>
      <c r="O1546" t="str">
        <f t="shared" si="48"/>
        <v>dezembro</v>
      </c>
      <c r="P1546">
        <f>VLOOKUP(O1546,Auxiliar!A:B,2,FALSE)</f>
        <v>12</v>
      </c>
      <c r="Q1546">
        <f t="shared" si="49"/>
        <v>2024</v>
      </c>
    </row>
    <row r="1547" spans="1:17" x14ac:dyDescent="0.3">
      <c r="A1547" t="s">
        <v>1156</v>
      </c>
      <c r="B1547" t="s">
        <v>118</v>
      </c>
      <c r="C1547" s="3">
        <v>66407680700</v>
      </c>
      <c r="D1547" t="str">
        <f>VLOOKUP(C1547,Planilha4!$B$1:$C$147,2,0)</f>
        <v>Armando Margem Filho</v>
      </c>
      <c r="E1547" t="s">
        <v>1157</v>
      </c>
      <c r="F1547" t="s">
        <v>602</v>
      </c>
      <c r="G1547" t="s">
        <v>12</v>
      </c>
      <c r="H1547" t="s">
        <v>13</v>
      </c>
      <c r="I1547" t="s">
        <v>1158</v>
      </c>
      <c r="J1547" t="s">
        <v>1140</v>
      </c>
      <c r="K1547" t="s">
        <v>1141</v>
      </c>
      <c r="L1547">
        <v>3400</v>
      </c>
      <c r="M1547" t="s">
        <v>1159</v>
      </c>
      <c r="N1547" t="s">
        <v>1160</v>
      </c>
      <c r="O1547" t="str">
        <f t="shared" si="48"/>
        <v>dezembro</v>
      </c>
      <c r="P1547">
        <f>VLOOKUP(O1547,Auxiliar!A:B,2,FALSE)</f>
        <v>12</v>
      </c>
      <c r="Q1547">
        <f t="shared" si="49"/>
        <v>2024</v>
      </c>
    </row>
    <row r="1548" spans="1:17" x14ac:dyDescent="0.3">
      <c r="A1548" t="s">
        <v>1183</v>
      </c>
      <c r="B1548" t="s">
        <v>118</v>
      </c>
      <c r="C1548" s="3">
        <v>66407680700</v>
      </c>
      <c r="D1548" t="str">
        <f>VLOOKUP(C1548,Planilha4!$B$1:$C$147,2,0)</f>
        <v>Armando Margem Filho</v>
      </c>
      <c r="E1548" t="s">
        <v>1184</v>
      </c>
      <c r="F1548" t="s">
        <v>104</v>
      </c>
      <c r="G1548" t="s">
        <v>12</v>
      </c>
      <c r="H1548" t="s">
        <v>13</v>
      </c>
      <c r="I1548" t="s">
        <v>1185</v>
      </c>
      <c r="J1548" t="s">
        <v>1185</v>
      </c>
      <c r="K1548" t="s">
        <v>1188</v>
      </c>
      <c r="L1548">
        <v>750</v>
      </c>
      <c r="M1548" t="s">
        <v>1189</v>
      </c>
      <c r="N1548" t="s">
        <v>1190</v>
      </c>
      <c r="O1548" t="str">
        <f t="shared" si="48"/>
        <v>dezembro</v>
      </c>
      <c r="P1548">
        <f>VLOOKUP(O1548,Auxiliar!A:B,2,FALSE)</f>
        <v>12</v>
      </c>
      <c r="Q1548">
        <f t="shared" si="49"/>
        <v>2024</v>
      </c>
    </row>
    <row r="1549" spans="1:17" x14ac:dyDescent="0.3">
      <c r="A1549" t="s">
        <v>1183</v>
      </c>
      <c r="B1549" t="s">
        <v>118</v>
      </c>
      <c r="C1549" s="3">
        <v>66407680700</v>
      </c>
      <c r="D1549" t="str">
        <f>VLOOKUP(C1549,Planilha4!$B$1:$C$147,2,0)</f>
        <v>Armando Margem Filho</v>
      </c>
      <c r="E1549" t="s">
        <v>1184</v>
      </c>
      <c r="F1549" t="s">
        <v>104</v>
      </c>
      <c r="G1549" t="s">
        <v>12</v>
      </c>
      <c r="H1549" t="s">
        <v>13</v>
      </c>
      <c r="I1549" t="s">
        <v>1185</v>
      </c>
      <c r="J1549" t="s">
        <v>1141</v>
      </c>
      <c r="K1549" t="s">
        <v>1185</v>
      </c>
      <c r="L1549">
        <v>750</v>
      </c>
      <c r="M1549" t="s">
        <v>1186</v>
      </c>
      <c r="N1549" t="s">
        <v>1187</v>
      </c>
      <c r="O1549" t="str">
        <f t="shared" si="48"/>
        <v>dezembro</v>
      </c>
      <c r="P1549">
        <f>VLOOKUP(O1549,Auxiliar!A:B,2,FALSE)</f>
        <v>12</v>
      </c>
      <c r="Q1549">
        <f t="shared" si="49"/>
        <v>2024</v>
      </c>
    </row>
    <row r="1550" spans="1:17" x14ac:dyDescent="0.3">
      <c r="A1550" t="s">
        <v>1219</v>
      </c>
      <c r="B1550" t="s">
        <v>118</v>
      </c>
      <c r="C1550" s="3">
        <v>66407680700</v>
      </c>
      <c r="D1550" t="str">
        <f>VLOOKUP(C1550,Planilha4!$B$1:$C$147,2,0)</f>
        <v>Armando Margem Filho</v>
      </c>
      <c r="E1550" t="s">
        <v>1202</v>
      </c>
      <c r="G1550" t="s">
        <v>1202</v>
      </c>
      <c r="H1550" t="s">
        <v>13</v>
      </c>
      <c r="I1550" t="s">
        <v>1220</v>
      </c>
      <c r="J1550" t="s">
        <v>1204</v>
      </c>
      <c r="K1550" t="s">
        <v>1220</v>
      </c>
      <c r="L1550">
        <v>2403</v>
      </c>
      <c r="M1550" t="s">
        <v>51</v>
      </c>
      <c r="N1550" t="s">
        <v>52</v>
      </c>
      <c r="O1550" t="str">
        <f t="shared" si="48"/>
        <v>janeiro</v>
      </c>
      <c r="P1550">
        <f>VLOOKUP(O1550,Auxiliar!A:B,2,FALSE)</f>
        <v>1</v>
      </c>
      <c r="Q1550">
        <f t="shared" si="49"/>
        <v>2025</v>
      </c>
    </row>
    <row r="1551" spans="1:17" x14ac:dyDescent="0.3">
      <c r="A1551" t="s">
        <v>1230</v>
      </c>
      <c r="B1551" t="s">
        <v>118</v>
      </c>
      <c r="C1551" s="3">
        <v>66407680700</v>
      </c>
      <c r="D1551" t="str">
        <f>VLOOKUP(C1551,Planilha4!$B$1:$C$147,2,0)</f>
        <v>Armando Margem Filho</v>
      </c>
      <c r="E1551" t="s">
        <v>1231</v>
      </c>
      <c r="F1551" t="s">
        <v>637</v>
      </c>
      <c r="G1551" t="s">
        <v>12</v>
      </c>
      <c r="H1551" t="s">
        <v>13</v>
      </c>
      <c r="I1551" t="s">
        <v>1232</v>
      </c>
      <c r="J1551" t="s">
        <v>1220</v>
      </c>
      <c r="K1551" t="s">
        <v>1232</v>
      </c>
      <c r="L1551">
        <v>3000</v>
      </c>
      <c r="M1551" t="s">
        <v>1233</v>
      </c>
      <c r="N1551" t="s">
        <v>1234</v>
      </c>
      <c r="O1551" t="str">
        <f t="shared" si="48"/>
        <v>janeiro</v>
      </c>
      <c r="P1551">
        <f>VLOOKUP(O1551,Auxiliar!A:B,2,FALSE)</f>
        <v>1</v>
      </c>
      <c r="Q1551">
        <f t="shared" si="49"/>
        <v>2025</v>
      </c>
    </row>
    <row r="1552" spans="1:17" x14ac:dyDescent="0.3">
      <c r="A1552" t="s">
        <v>1250</v>
      </c>
      <c r="B1552" t="s">
        <v>118</v>
      </c>
      <c r="C1552" s="3">
        <v>66407680700</v>
      </c>
      <c r="D1552" t="str">
        <f>VLOOKUP(C1552,Planilha4!$B$1:$C$147,2,0)</f>
        <v>Armando Margem Filho</v>
      </c>
      <c r="E1552" t="s">
        <v>1251</v>
      </c>
      <c r="F1552" t="s">
        <v>1252</v>
      </c>
      <c r="G1552" t="s">
        <v>12</v>
      </c>
      <c r="H1552" t="s">
        <v>13</v>
      </c>
      <c r="I1552" t="s">
        <v>1253</v>
      </c>
      <c r="J1552" t="s">
        <v>1226</v>
      </c>
      <c r="K1552" t="s">
        <v>1254</v>
      </c>
      <c r="L1552">
        <v>2500</v>
      </c>
      <c r="M1552" t="s">
        <v>1255</v>
      </c>
      <c r="N1552" t="s">
        <v>1256</v>
      </c>
      <c r="O1552" t="str">
        <f t="shared" si="48"/>
        <v>janeiro</v>
      </c>
      <c r="P1552">
        <f>VLOOKUP(O1552,Auxiliar!A:B,2,FALSE)</f>
        <v>1</v>
      </c>
      <c r="Q1552">
        <f t="shared" si="49"/>
        <v>2025</v>
      </c>
    </row>
    <row r="1553" spans="1:17" x14ac:dyDescent="0.3">
      <c r="A1553" s="1"/>
      <c r="B1553" s="1"/>
      <c r="C1553" s="3"/>
      <c r="E1553" s="1"/>
      <c r="F1553" s="1"/>
      <c r="G1553" s="1"/>
      <c r="H1553" s="1"/>
      <c r="I1553" s="1"/>
      <c r="L1553" s="1"/>
      <c r="M1553" s="1"/>
      <c r="N1553" s="1"/>
    </row>
    <row r="1554" spans="1:17" x14ac:dyDescent="0.3">
      <c r="A1554" s="1"/>
      <c r="B1554" s="1"/>
      <c r="C1554" s="3"/>
      <c r="E1554" s="1"/>
      <c r="F1554" s="1"/>
      <c r="G1554" s="1"/>
      <c r="H1554" s="1"/>
      <c r="I1554" s="1"/>
      <c r="L1554" s="1"/>
      <c r="M1554" s="1"/>
      <c r="N1554" s="1"/>
    </row>
    <row r="1555" spans="1:17" x14ac:dyDescent="0.3">
      <c r="A1555" t="s">
        <v>1401</v>
      </c>
      <c r="B1555" t="s">
        <v>118</v>
      </c>
      <c r="C1555" s="3">
        <v>66407680700</v>
      </c>
      <c r="D1555" t="str">
        <f>VLOOKUP(C1555,Planilha4!$B$1:$C$147,2,0)</f>
        <v>Armando Margem Filho</v>
      </c>
      <c r="E1555" t="s">
        <v>1202</v>
      </c>
      <c r="G1555" t="s">
        <v>1202</v>
      </c>
      <c r="H1555" t="s">
        <v>13</v>
      </c>
      <c r="I1555" t="s">
        <v>1259</v>
      </c>
      <c r="J1555" t="s">
        <v>1260</v>
      </c>
      <c r="K1555" t="s">
        <v>1259</v>
      </c>
      <c r="L1555">
        <v>428.4</v>
      </c>
      <c r="M1555" t="s">
        <v>51</v>
      </c>
      <c r="N1555" t="s">
        <v>52</v>
      </c>
      <c r="O1555" t="str">
        <f t="shared" si="48"/>
        <v>janeiro</v>
      </c>
      <c r="P1555">
        <f>VLOOKUP(O1555,Auxiliar!A:B,2,FALSE)</f>
        <v>1</v>
      </c>
      <c r="Q1555">
        <f t="shared" si="49"/>
        <v>2025</v>
      </c>
    </row>
    <row r="1556" spans="1:17" x14ac:dyDescent="0.3">
      <c r="A1556" t="s">
        <v>797</v>
      </c>
      <c r="B1556" t="s">
        <v>118</v>
      </c>
      <c r="C1556" s="3">
        <v>66407680700</v>
      </c>
      <c r="D1556" t="str">
        <f>VLOOKUP(C1556,Planilha4!$B$1:$C$147,2,0)</f>
        <v>Armando Margem Filho</v>
      </c>
      <c r="E1556" t="s">
        <v>798</v>
      </c>
      <c r="F1556" t="s">
        <v>799</v>
      </c>
      <c r="G1556" t="s">
        <v>12</v>
      </c>
      <c r="H1556" t="s">
        <v>13</v>
      </c>
      <c r="I1556" t="s">
        <v>800</v>
      </c>
      <c r="J1556" t="s">
        <v>792</v>
      </c>
      <c r="K1556" t="s">
        <v>801</v>
      </c>
      <c r="L1556">
        <v>4483.33</v>
      </c>
      <c r="M1556" t="s">
        <v>802</v>
      </c>
      <c r="N1556" t="s">
        <v>803</v>
      </c>
      <c r="O1556" t="str">
        <f t="shared" si="48"/>
        <v>setembro</v>
      </c>
      <c r="P1556">
        <f>VLOOKUP(O1556,Auxiliar!A:B,2,FALSE)</f>
        <v>9</v>
      </c>
      <c r="Q1556">
        <f t="shared" si="49"/>
        <v>2024</v>
      </c>
    </row>
    <row r="1557" spans="1:17" x14ac:dyDescent="0.3">
      <c r="A1557" t="s">
        <v>797</v>
      </c>
      <c r="B1557" t="s">
        <v>118</v>
      </c>
      <c r="C1557" s="3">
        <v>66407680700</v>
      </c>
      <c r="D1557" t="str">
        <f>VLOOKUP(C1557,Planilha4!$B$1:$C$147,2,0)</f>
        <v>Armando Margem Filho</v>
      </c>
      <c r="E1557" t="s">
        <v>798</v>
      </c>
      <c r="F1557" t="s">
        <v>799</v>
      </c>
      <c r="G1557" t="s">
        <v>12</v>
      </c>
      <c r="H1557" t="s">
        <v>13</v>
      </c>
      <c r="I1557" t="s">
        <v>800</v>
      </c>
      <c r="J1557" t="s">
        <v>1407</v>
      </c>
      <c r="K1557" t="s">
        <v>793</v>
      </c>
      <c r="L1557">
        <v>4483.34</v>
      </c>
      <c r="M1557" t="s">
        <v>1408</v>
      </c>
      <c r="N1557" t="s">
        <v>1409</v>
      </c>
      <c r="O1557" t="str">
        <f t="shared" si="48"/>
        <v>setembro</v>
      </c>
      <c r="P1557">
        <f>VLOOKUP(O1557,Auxiliar!A:B,2,FALSE)</f>
        <v>9</v>
      </c>
      <c r="Q1557">
        <f t="shared" si="49"/>
        <v>2024</v>
      </c>
    </row>
    <row r="1558" spans="1:17" x14ac:dyDescent="0.3">
      <c r="A1558" t="s">
        <v>1415</v>
      </c>
      <c r="B1558" t="s">
        <v>118</v>
      </c>
      <c r="C1558" s="3">
        <v>66407680700</v>
      </c>
      <c r="D1558" t="str">
        <f>VLOOKUP(C1558,Planilha4!$B$1:$C$147,2,0)</f>
        <v>Armando Margem Filho</v>
      </c>
      <c r="E1558" t="s">
        <v>1416</v>
      </c>
      <c r="F1558" t="s">
        <v>1417</v>
      </c>
      <c r="G1558" t="s">
        <v>12</v>
      </c>
      <c r="H1558" t="s">
        <v>13</v>
      </c>
      <c r="I1558" t="s">
        <v>1296</v>
      </c>
      <c r="J1558" t="s">
        <v>1296</v>
      </c>
      <c r="K1558" t="s">
        <v>1418</v>
      </c>
      <c r="L1558">
        <v>1500</v>
      </c>
      <c r="M1558" t="s">
        <v>1419</v>
      </c>
      <c r="N1558" t="s">
        <v>1420</v>
      </c>
      <c r="O1558" t="str">
        <f t="shared" si="48"/>
        <v>fevereiro</v>
      </c>
      <c r="P1558">
        <f>VLOOKUP(O1558,Auxiliar!A:B,2,FALSE)</f>
        <v>2</v>
      </c>
      <c r="Q1558">
        <f t="shared" si="49"/>
        <v>2025</v>
      </c>
    </row>
    <row r="1559" spans="1:17" x14ac:dyDescent="0.3">
      <c r="A1559" s="1"/>
      <c r="B1559" s="1"/>
      <c r="C1559" s="3"/>
      <c r="E1559" s="1"/>
      <c r="F1559" s="1"/>
      <c r="G1559" s="1"/>
      <c r="H1559" s="1"/>
      <c r="I1559" s="1"/>
      <c r="L1559" s="1"/>
      <c r="M1559" s="1"/>
      <c r="N1559" s="1"/>
    </row>
    <row r="1560" spans="1:17" x14ac:dyDescent="0.3">
      <c r="A1560" t="s">
        <v>1440</v>
      </c>
      <c r="B1560" t="s">
        <v>118</v>
      </c>
      <c r="C1560" s="3">
        <v>66407680700</v>
      </c>
      <c r="D1560" t="str">
        <f>VLOOKUP(C1560,Planilha4!$B$1:$C$147,2,0)</f>
        <v>Armando Margem Filho</v>
      </c>
      <c r="E1560" t="s">
        <v>1441</v>
      </c>
      <c r="F1560" t="s">
        <v>740</v>
      </c>
      <c r="G1560" t="s">
        <v>12</v>
      </c>
      <c r="H1560" t="s">
        <v>13</v>
      </c>
      <c r="I1560" t="s">
        <v>1442</v>
      </c>
      <c r="J1560" t="s">
        <v>1442</v>
      </c>
      <c r="K1560" t="s">
        <v>1443</v>
      </c>
      <c r="L1560">
        <v>4700</v>
      </c>
      <c r="M1560" t="s">
        <v>1421</v>
      </c>
      <c r="N1560" t="s">
        <v>1444</v>
      </c>
      <c r="O1560" t="str">
        <f t="shared" si="48"/>
        <v>fevereiro</v>
      </c>
      <c r="P1560">
        <f>VLOOKUP(O1560,Auxiliar!A:B,2,FALSE)</f>
        <v>2</v>
      </c>
      <c r="Q1560">
        <f t="shared" si="49"/>
        <v>2025</v>
      </c>
    </row>
    <row r="1561" spans="1:17" x14ac:dyDescent="0.3">
      <c r="A1561" t="s">
        <v>1201</v>
      </c>
      <c r="B1561" t="s">
        <v>118</v>
      </c>
      <c r="C1561" s="3">
        <v>66407680700</v>
      </c>
      <c r="D1561" t="str">
        <f>VLOOKUP(C1561,Planilha4!$B$1:$C$147,2,0)</f>
        <v>Armando Margem Filho</v>
      </c>
      <c r="E1561" t="s">
        <v>1202</v>
      </c>
      <c r="F1561" t="s">
        <v>1203</v>
      </c>
      <c r="G1561" t="s">
        <v>1202</v>
      </c>
      <c r="H1561" t="s">
        <v>13</v>
      </c>
      <c r="I1561" t="s">
        <v>1442</v>
      </c>
      <c r="J1561" t="s">
        <v>1296</v>
      </c>
      <c r="K1561" t="s">
        <v>1418</v>
      </c>
      <c r="L1561">
        <v>833.04</v>
      </c>
      <c r="M1561" t="s">
        <v>25</v>
      </c>
      <c r="N1561" t="s">
        <v>26</v>
      </c>
      <c r="O1561" t="str">
        <f t="shared" si="48"/>
        <v>fevereiro</v>
      </c>
      <c r="P1561">
        <f>VLOOKUP(O1561,Auxiliar!A:B,2,FALSE)</f>
        <v>2</v>
      </c>
      <c r="Q1561">
        <f t="shared" si="49"/>
        <v>2025</v>
      </c>
    </row>
    <row r="1562" spans="1:17" x14ac:dyDescent="0.3">
      <c r="A1562" t="s">
        <v>797</v>
      </c>
      <c r="B1562" t="s">
        <v>118</v>
      </c>
      <c r="C1562" s="3">
        <v>66407680700</v>
      </c>
      <c r="D1562" t="str">
        <f>VLOOKUP(C1562,Planilha4!$B$1:$C$147,2,0)</f>
        <v>Armando Margem Filho</v>
      </c>
      <c r="E1562" t="s">
        <v>798</v>
      </c>
      <c r="F1562" t="s">
        <v>799</v>
      </c>
      <c r="G1562" t="s">
        <v>12</v>
      </c>
      <c r="H1562" t="s">
        <v>13</v>
      </c>
      <c r="I1562" t="s">
        <v>800</v>
      </c>
      <c r="J1562" t="s">
        <v>800</v>
      </c>
      <c r="K1562" t="s">
        <v>793</v>
      </c>
      <c r="L1562">
        <v>4483.33</v>
      </c>
      <c r="M1562" t="s">
        <v>1130</v>
      </c>
      <c r="N1562" t="s">
        <v>1131</v>
      </c>
      <c r="O1562" t="str">
        <f t="shared" si="48"/>
        <v>setembro</v>
      </c>
      <c r="P1562">
        <f>VLOOKUP(O1562,Auxiliar!A:B,2,FALSE)</f>
        <v>9</v>
      </c>
      <c r="Q1562">
        <f t="shared" si="49"/>
        <v>2024</v>
      </c>
    </row>
    <row r="1563" spans="1:17" x14ac:dyDescent="0.3">
      <c r="A1563" t="s">
        <v>1466</v>
      </c>
      <c r="B1563" t="s">
        <v>118</v>
      </c>
      <c r="C1563" s="3">
        <v>66407680700</v>
      </c>
      <c r="D1563" t="str">
        <f>VLOOKUP(C1563,Planilha4!$B$1:$C$147,2,0)</f>
        <v>Armando Margem Filho</v>
      </c>
      <c r="E1563" t="s">
        <v>1467</v>
      </c>
      <c r="F1563" t="s">
        <v>211</v>
      </c>
      <c r="G1563" t="s">
        <v>12</v>
      </c>
      <c r="H1563" t="s">
        <v>13</v>
      </c>
      <c r="I1563" t="s">
        <v>1468</v>
      </c>
      <c r="J1563" t="s">
        <v>1443</v>
      </c>
      <c r="K1563" t="s">
        <v>1469</v>
      </c>
      <c r="L1563">
        <v>2050</v>
      </c>
      <c r="M1563" t="s">
        <v>1470</v>
      </c>
      <c r="N1563" t="s">
        <v>1471</v>
      </c>
      <c r="O1563" t="str">
        <f t="shared" si="48"/>
        <v>fevereiro</v>
      </c>
      <c r="P1563">
        <f>VLOOKUP(O1563,Auxiliar!A:B,2,FALSE)</f>
        <v>2</v>
      </c>
      <c r="Q1563">
        <f t="shared" si="49"/>
        <v>2025</v>
      </c>
    </row>
    <row r="1564" spans="1:17" x14ac:dyDescent="0.3">
      <c r="A1564" t="s">
        <v>1466</v>
      </c>
      <c r="B1564" t="s">
        <v>118</v>
      </c>
      <c r="C1564" s="3">
        <v>66407680700</v>
      </c>
      <c r="D1564" t="str">
        <f>VLOOKUP(C1564,Planilha4!$B$1:$C$147,2,0)</f>
        <v>Armando Margem Filho</v>
      </c>
      <c r="E1564" t="s">
        <v>1467</v>
      </c>
      <c r="F1564" t="s">
        <v>211</v>
      </c>
      <c r="G1564" t="s">
        <v>12</v>
      </c>
      <c r="H1564" t="s">
        <v>13</v>
      </c>
      <c r="I1564" t="s">
        <v>1468</v>
      </c>
      <c r="J1564" t="s">
        <v>1469</v>
      </c>
      <c r="K1564" t="s">
        <v>1468</v>
      </c>
      <c r="L1564">
        <v>2050</v>
      </c>
      <c r="M1564" t="s">
        <v>1472</v>
      </c>
      <c r="N1564" t="s">
        <v>1473</v>
      </c>
      <c r="O1564" t="str">
        <f t="shared" si="48"/>
        <v>fevereiro</v>
      </c>
      <c r="P1564">
        <f>VLOOKUP(O1564,Auxiliar!A:B,2,FALSE)</f>
        <v>2</v>
      </c>
      <c r="Q1564">
        <f t="shared" si="49"/>
        <v>2025</v>
      </c>
    </row>
    <row r="1565" spans="1:17" x14ac:dyDescent="0.3">
      <c r="A1565" t="s">
        <v>1466</v>
      </c>
      <c r="B1565" t="s">
        <v>118</v>
      </c>
      <c r="C1565" s="3">
        <v>66407680700</v>
      </c>
      <c r="D1565" t="str">
        <f>VLOOKUP(C1565,Planilha4!$B$1:$C$147,2,0)</f>
        <v>Armando Margem Filho</v>
      </c>
      <c r="E1565" t="s">
        <v>1467</v>
      </c>
      <c r="F1565" t="s">
        <v>211</v>
      </c>
      <c r="G1565" t="s">
        <v>12</v>
      </c>
      <c r="H1565" t="s">
        <v>13</v>
      </c>
      <c r="I1565" t="s">
        <v>1468</v>
      </c>
      <c r="J1565" t="s">
        <v>1469</v>
      </c>
      <c r="K1565" t="s">
        <v>1468</v>
      </c>
      <c r="L1565">
        <v>2050</v>
      </c>
      <c r="M1565" t="s">
        <v>1474</v>
      </c>
      <c r="N1565" t="s">
        <v>1475</v>
      </c>
      <c r="O1565" t="str">
        <f t="shared" si="48"/>
        <v>fevereiro</v>
      </c>
      <c r="P1565">
        <f>VLOOKUP(O1565,Auxiliar!A:B,2,FALSE)</f>
        <v>2</v>
      </c>
      <c r="Q1565">
        <f t="shared" si="49"/>
        <v>2025</v>
      </c>
    </row>
    <row r="1566" spans="1:17" x14ac:dyDescent="0.3">
      <c r="A1566" t="s">
        <v>1498</v>
      </c>
      <c r="B1566" t="s">
        <v>118</v>
      </c>
      <c r="C1566" s="3">
        <v>66407680700</v>
      </c>
      <c r="D1566" t="str">
        <f>VLOOKUP(C1566,Planilha4!$B$1:$C$147,2,0)</f>
        <v>Armando Margem Filho</v>
      </c>
      <c r="E1566" t="s">
        <v>1202</v>
      </c>
      <c r="G1566" t="s">
        <v>1202</v>
      </c>
      <c r="H1566" t="s">
        <v>13</v>
      </c>
      <c r="I1566" t="s">
        <v>1499</v>
      </c>
      <c r="J1566" t="s">
        <v>1500</v>
      </c>
      <c r="K1566" t="s">
        <v>1501</v>
      </c>
      <c r="L1566">
        <v>534</v>
      </c>
      <c r="M1566" t="s">
        <v>51</v>
      </c>
      <c r="N1566" t="s">
        <v>52</v>
      </c>
      <c r="O1566" t="str">
        <f t="shared" si="48"/>
        <v>fevereiro</v>
      </c>
      <c r="P1566">
        <f>VLOOKUP(O1566,Auxiliar!A:B,2,FALSE)</f>
        <v>2</v>
      </c>
      <c r="Q1566">
        <f t="shared" si="49"/>
        <v>2025</v>
      </c>
    </row>
    <row r="1567" spans="1:17" x14ac:dyDescent="0.3">
      <c r="A1567" t="s">
        <v>1516</v>
      </c>
      <c r="B1567" t="s">
        <v>118</v>
      </c>
      <c r="C1567" s="3">
        <v>66407680700</v>
      </c>
      <c r="D1567" t="str">
        <f>VLOOKUP(C1567,Planilha4!$B$1:$C$147,2,0)</f>
        <v>Armando Margem Filho</v>
      </c>
      <c r="E1567" t="s">
        <v>1517</v>
      </c>
      <c r="F1567" t="s">
        <v>1518</v>
      </c>
      <c r="G1567" t="s">
        <v>12</v>
      </c>
      <c r="H1567" t="s">
        <v>13</v>
      </c>
      <c r="I1567" t="s">
        <v>1519</v>
      </c>
      <c r="J1567" t="s">
        <v>1512</v>
      </c>
      <c r="K1567" t="s">
        <v>1519</v>
      </c>
      <c r="L1567">
        <v>1850</v>
      </c>
      <c r="M1567" t="s">
        <v>1520</v>
      </c>
      <c r="N1567" t="s">
        <v>1521</v>
      </c>
      <c r="O1567" t="str">
        <f t="shared" si="48"/>
        <v>março</v>
      </c>
      <c r="P1567">
        <f>VLOOKUP(O1567,Auxiliar!A:B,2,FALSE)</f>
        <v>3</v>
      </c>
      <c r="Q1567">
        <f t="shared" si="49"/>
        <v>2025</v>
      </c>
    </row>
    <row r="1568" spans="1:17" x14ac:dyDescent="0.3">
      <c r="A1568" t="s">
        <v>1579</v>
      </c>
      <c r="B1568" t="s">
        <v>118</v>
      </c>
      <c r="C1568" s="3">
        <v>66407680700</v>
      </c>
      <c r="D1568" t="str">
        <f>VLOOKUP(C1568,Planilha4!$B$1:$C$147,2,0)</f>
        <v>Armando Margem Filho</v>
      </c>
      <c r="E1568" t="s">
        <v>1580</v>
      </c>
      <c r="F1568" t="s">
        <v>582</v>
      </c>
      <c r="G1568" t="s">
        <v>12</v>
      </c>
      <c r="H1568" t="s">
        <v>13</v>
      </c>
      <c r="I1568" t="s">
        <v>1567</v>
      </c>
      <c r="J1568" t="s">
        <v>1567</v>
      </c>
      <c r="K1568" t="s">
        <v>1398</v>
      </c>
      <c r="L1568">
        <v>3300</v>
      </c>
      <c r="M1568" t="s">
        <v>1581</v>
      </c>
      <c r="N1568" t="s">
        <v>1582</v>
      </c>
      <c r="O1568" t="str">
        <f t="shared" si="48"/>
        <v>janeiro</v>
      </c>
      <c r="P1568">
        <f>VLOOKUP(O1568,Auxiliar!A:B,2,FALSE)</f>
        <v>1</v>
      </c>
      <c r="Q1568">
        <f t="shared" si="49"/>
        <v>2025</v>
      </c>
    </row>
    <row r="1569" spans="1:17" x14ac:dyDescent="0.3">
      <c r="A1569" t="s">
        <v>1583</v>
      </c>
      <c r="B1569" t="s">
        <v>118</v>
      </c>
      <c r="C1569" s="3">
        <v>66407680700</v>
      </c>
      <c r="D1569" t="str">
        <f>VLOOKUP(C1569,Planilha4!$B$1:$C$147,2,0)</f>
        <v>Armando Margem Filho</v>
      </c>
      <c r="E1569" t="s">
        <v>1584</v>
      </c>
      <c r="F1569" t="s">
        <v>370</v>
      </c>
      <c r="G1569" t="s">
        <v>12</v>
      </c>
      <c r="H1569" t="s">
        <v>13</v>
      </c>
      <c r="I1569" t="s">
        <v>1585</v>
      </c>
      <c r="J1569" t="s">
        <v>1398</v>
      </c>
      <c r="K1569" t="s">
        <v>1586</v>
      </c>
      <c r="L1569">
        <v>15000</v>
      </c>
      <c r="M1569" t="s">
        <v>1587</v>
      </c>
      <c r="N1569" t="s">
        <v>1588</v>
      </c>
      <c r="O1569" t="str">
        <f t="shared" si="48"/>
        <v>janeiro</v>
      </c>
      <c r="P1569">
        <f>VLOOKUP(O1569,Auxiliar!A:B,2,FALSE)</f>
        <v>1</v>
      </c>
      <c r="Q1569">
        <f t="shared" si="49"/>
        <v>2025</v>
      </c>
    </row>
    <row r="1570" spans="1:17" x14ac:dyDescent="0.3">
      <c r="A1570" t="s">
        <v>1601</v>
      </c>
      <c r="B1570" t="s">
        <v>118</v>
      </c>
      <c r="C1570" s="3">
        <v>66407680700</v>
      </c>
      <c r="D1570" t="str">
        <f>VLOOKUP(C1570,Planilha4!$B$1:$C$147,2,0)</f>
        <v>Armando Margem Filho</v>
      </c>
      <c r="E1570" t="s">
        <v>1171</v>
      </c>
      <c r="F1570" t="s">
        <v>888</v>
      </c>
      <c r="G1570" t="s">
        <v>1172</v>
      </c>
      <c r="H1570" t="s">
        <v>13</v>
      </c>
      <c r="I1570" t="s">
        <v>1598</v>
      </c>
      <c r="J1570" t="s">
        <v>1592</v>
      </c>
      <c r="K1570" t="s">
        <v>1598</v>
      </c>
      <c r="L1570">
        <v>1750</v>
      </c>
      <c r="M1570" t="s">
        <v>1602</v>
      </c>
      <c r="N1570" t="s">
        <v>1603</v>
      </c>
      <c r="O1570" t="str">
        <f t="shared" si="48"/>
        <v>janeiro</v>
      </c>
      <c r="P1570">
        <f>VLOOKUP(O1570,Auxiliar!A:B,2,FALSE)</f>
        <v>1</v>
      </c>
      <c r="Q1570">
        <f t="shared" si="49"/>
        <v>2025</v>
      </c>
    </row>
    <row r="1571" spans="1:17" x14ac:dyDescent="0.3">
      <c r="A1571" t="s">
        <v>1652</v>
      </c>
      <c r="B1571" t="s">
        <v>118</v>
      </c>
      <c r="C1571" s="3">
        <v>66407680700</v>
      </c>
      <c r="D1571" t="str">
        <f>VLOOKUP(C1571,Planilha4!$B$1:$C$147,2,0)</f>
        <v>Armando Margem Filho</v>
      </c>
      <c r="E1571" t="s">
        <v>1653</v>
      </c>
      <c r="F1571" t="s">
        <v>1367</v>
      </c>
      <c r="G1571" t="s">
        <v>12</v>
      </c>
      <c r="H1571" t="s">
        <v>13</v>
      </c>
      <c r="I1571" t="s">
        <v>1654</v>
      </c>
      <c r="J1571" t="s">
        <v>1646</v>
      </c>
      <c r="K1571" t="s">
        <v>1654</v>
      </c>
      <c r="L1571">
        <v>1500</v>
      </c>
      <c r="M1571" t="s">
        <v>1655</v>
      </c>
      <c r="N1571" t="s">
        <v>1656</v>
      </c>
      <c r="O1571" t="str">
        <f t="shared" si="48"/>
        <v>fevereiro</v>
      </c>
      <c r="P1571">
        <f>VLOOKUP(O1571,Auxiliar!A:B,2,FALSE)</f>
        <v>2</v>
      </c>
      <c r="Q1571">
        <f t="shared" si="49"/>
        <v>2025</v>
      </c>
    </row>
    <row r="1572" spans="1:17" x14ac:dyDescent="0.3">
      <c r="A1572" t="s">
        <v>1660</v>
      </c>
      <c r="B1572" t="s">
        <v>118</v>
      </c>
      <c r="C1572" s="3">
        <v>66407680700</v>
      </c>
      <c r="D1572" t="str">
        <f>VLOOKUP(C1572,Planilha4!$B$1:$C$147,2,0)</f>
        <v>Armando Margem Filho</v>
      </c>
      <c r="E1572" t="s">
        <v>1661</v>
      </c>
      <c r="F1572" t="s">
        <v>144</v>
      </c>
      <c r="G1572" t="s">
        <v>12</v>
      </c>
      <c r="H1572" t="s">
        <v>13</v>
      </c>
      <c r="I1572" t="s">
        <v>1489</v>
      </c>
      <c r="J1572" t="s">
        <v>1173</v>
      </c>
      <c r="K1572" t="s">
        <v>1662</v>
      </c>
      <c r="L1572">
        <v>4375</v>
      </c>
      <c r="M1572" t="s">
        <v>1663</v>
      </c>
      <c r="N1572" t="s">
        <v>1664</v>
      </c>
      <c r="O1572" t="str">
        <f t="shared" si="48"/>
        <v>dezembro</v>
      </c>
      <c r="P1572">
        <f>VLOOKUP(O1572,Auxiliar!A:B,2,FALSE)</f>
        <v>12</v>
      </c>
      <c r="Q1572">
        <f t="shared" si="49"/>
        <v>2024</v>
      </c>
    </row>
    <row r="1573" spans="1:17" x14ac:dyDescent="0.3">
      <c r="A1573" t="s">
        <v>1201</v>
      </c>
      <c r="B1573" t="s">
        <v>118</v>
      </c>
      <c r="C1573" s="3">
        <v>66407680700</v>
      </c>
      <c r="D1573" t="str">
        <f>VLOOKUP(C1573,Planilha4!$B$1:$C$147,2,0)</f>
        <v>Armando Margem Filho</v>
      </c>
      <c r="E1573" t="s">
        <v>1202</v>
      </c>
      <c r="F1573" t="s">
        <v>1203</v>
      </c>
      <c r="G1573" t="s">
        <v>1202</v>
      </c>
      <c r="H1573" t="s">
        <v>13</v>
      </c>
      <c r="I1573" t="s">
        <v>1506</v>
      </c>
      <c r="J1573" t="s">
        <v>1506</v>
      </c>
      <c r="K1573" t="s">
        <v>1507</v>
      </c>
      <c r="L1573">
        <v>971.88</v>
      </c>
      <c r="M1573" t="s">
        <v>25</v>
      </c>
      <c r="N1573" t="s">
        <v>26</v>
      </c>
      <c r="O1573" t="str">
        <f t="shared" si="48"/>
        <v>março</v>
      </c>
      <c r="P1573">
        <f>VLOOKUP(O1573,Auxiliar!A:B,2,FALSE)</f>
        <v>3</v>
      </c>
      <c r="Q1573">
        <f t="shared" si="49"/>
        <v>2025</v>
      </c>
    </row>
    <row r="1574" spans="1:17" x14ac:dyDescent="0.3">
      <c r="A1574" t="s">
        <v>1742</v>
      </c>
      <c r="B1574" t="s">
        <v>118</v>
      </c>
      <c r="C1574" s="3">
        <v>66407680700</v>
      </c>
      <c r="D1574" t="str">
        <f>VLOOKUP(C1574,Planilha4!$B$1:$C$147,2,0)</f>
        <v>Armando Margem Filho</v>
      </c>
      <c r="E1574" t="s">
        <v>1743</v>
      </c>
      <c r="F1574" t="s">
        <v>1744</v>
      </c>
      <c r="G1574" t="s">
        <v>12</v>
      </c>
      <c r="H1574" t="s">
        <v>13</v>
      </c>
      <c r="I1574" t="s">
        <v>1745</v>
      </c>
      <c r="J1574" t="s">
        <v>1700</v>
      </c>
      <c r="K1574" t="s">
        <v>1745</v>
      </c>
      <c r="L1574">
        <v>3000</v>
      </c>
      <c r="M1574" t="s">
        <v>1746</v>
      </c>
      <c r="N1574" t="s">
        <v>1747</v>
      </c>
      <c r="O1574" t="str">
        <f t="shared" si="48"/>
        <v>março</v>
      </c>
      <c r="P1574">
        <f>VLOOKUP(O1574,Auxiliar!A:B,2,FALSE)</f>
        <v>3</v>
      </c>
      <c r="Q1574">
        <f t="shared" si="49"/>
        <v>2025</v>
      </c>
    </row>
    <row r="1575" spans="1:17" x14ac:dyDescent="0.3">
      <c r="A1575" t="s">
        <v>1773</v>
      </c>
      <c r="B1575" t="s">
        <v>118</v>
      </c>
      <c r="C1575" s="3">
        <v>66407680700</v>
      </c>
      <c r="D1575" t="str">
        <f>VLOOKUP(C1575,Planilha4!$B$1:$C$147,2,0)</f>
        <v>Armando Margem Filho</v>
      </c>
      <c r="E1575" t="s">
        <v>1774</v>
      </c>
      <c r="F1575" t="s">
        <v>126</v>
      </c>
      <c r="G1575" t="s">
        <v>12</v>
      </c>
      <c r="H1575" t="s">
        <v>13</v>
      </c>
      <c r="I1575" t="s">
        <v>1643</v>
      </c>
      <c r="J1575" t="s">
        <v>1654</v>
      </c>
      <c r="K1575" t="s">
        <v>1642</v>
      </c>
      <c r="L1575">
        <v>3700</v>
      </c>
      <c r="M1575" t="s">
        <v>1775</v>
      </c>
      <c r="N1575" t="s">
        <v>1776</v>
      </c>
      <c r="O1575" t="str">
        <f t="shared" si="48"/>
        <v>fevereiro</v>
      </c>
      <c r="P1575">
        <f>VLOOKUP(O1575,Auxiliar!A:B,2,FALSE)</f>
        <v>2</v>
      </c>
      <c r="Q1575">
        <f t="shared" si="49"/>
        <v>2025</v>
      </c>
    </row>
    <row r="1576" spans="1:17" x14ac:dyDescent="0.3">
      <c r="A1576" t="s">
        <v>1779</v>
      </c>
      <c r="B1576" t="s">
        <v>118</v>
      </c>
      <c r="C1576" s="3">
        <v>66407680700</v>
      </c>
      <c r="D1576" t="str">
        <f>VLOOKUP(C1576,Planilha4!$B$1:$C$147,2,0)</f>
        <v>Armando Margem Filho</v>
      </c>
      <c r="E1576" t="s">
        <v>1780</v>
      </c>
      <c r="F1576" t="s">
        <v>521</v>
      </c>
      <c r="G1576" t="s">
        <v>12</v>
      </c>
      <c r="H1576" t="s">
        <v>13</v>
      </c>
      <c r="I1576" t="s">
        <v>1649</v>
      </c>
      <c r="J1576" t="s">
        <v>1649</v>
      </c>
      <c r="K1576" t="s">
        <v>1781</v>
      </c>
      <c r="L1576">
        <v>1700</v>
      </c>
      <c r="M1576" t="s">
        <v>1782</v>
      </c>
      <c r="N1576" t="s">
        <v>1783</v>
      </c>
      <c r="O1576" t="str">
        <f t="shared" si="48"/>
        <v>fevereiro</v>
      </c>
      <c r="P1576">
        <f>VLOOKUP(O1576,Auxiliar!A:B,2,FALSE)</f>
        <v>2</v>
      </c>
      <c r="Q1576">
        <f t="shared" si="49"/>
        <v>2025</v>
      </c>
    </row>
    <row r="1577" spans="1:17" x14ac:dyDescent="0.3">
      <c r="A1577" t="s">
        <v>518</v>
      </c>
      <c r="B1577" t="s">
        <v>519</v>
      </c>
      <c r="C1577" s="3">
        <v>67749895787</v>
      </c>
      <c r="D1577" t="str">
        <f>VLOOKUP(C1577,Planilha4!$B$1:$C$147,2,0)</f>
        <v>Sandra Andueza</v>
      </c>
      <c r="E1577" t="s">
        <v>520</v>
      </c>
      <c r="F1577" t="s">
        <v>521</v>
      </c>
      <c r="G1577" t="s">
        <v>12</v>
      </c>
      <c r="H1577" t="s">
        <v>13</v>
      </c>
      <c r="I1577" t="s">
        <v>522</v>
      </c>
      <c r="J1577" t="s">
        <v>523</v>
      </c>
      <c r="K1577" t="s">
        <v>522</v>
      </c>
      <c r="L1577">
        <v>3000</v>
      </c>
      <c r="M1577" t="s">
        <v>51</v>
      </c>
      <c r="N1577" t="s">
        <v>52</v>
      </c>
      <c r="O1577" t="str">
        <f t="shared" si="48"/>
        <v>novembro</v>
      </c>
      <c r="P1577">
        <f>VLOOKUP(O1577,Auxiliar!A:B,2,FALSE)</f>
        <v>11</v>
      </c>
      <c r="Q1577">
        <f t="shared" si="49"/>
        <v>2024</v>
      </c>
    </row>
    <row r="1578" spans="1:17" x14ac:dyDescent="0.3">
      <c r="A1578" t="s">
        <v>580</v>
      </c>
      <c r="B1578" t="s">
        <v>519</v>
      </c>
      <c r="C1578" s="3">
        <v>67749895787</v>
      </c>
      <c r="D1578" t="str">
        <f>VLOOKUP(C1578,Planilha4!$B$1:$C$147,2,0)</f>
        <v>Sandra Andueza</v>
      </c>
      <c r="E1578" t="s">
        <v>581</v>
      </c>
      <c r="F1578" t="s">
        <v>582</v>
      </c>
      <c r="G1578" t="s">
        <v>12</v>
      </c>
      <c r="H1578" t="s">
        <v>13</v>
      </c>
      <c r="I1578" t="s">
        <v>565</v>
      </c>
      <c r="J1578" t="s">
        <v>565</v>
      </c>
      <c r="K1578" t="s">
        <v>576</v>
      </c>
      <c r="L1578">
        <v>8259.2000000000007</v>
      </c>
      <c r="M1578" t="s">
        <v>51</v>
      </c>
      <c r="N1578" t="s">
        <v>52</v>
      </c>
      <c r="O1578" t="str">
        <f t="shared" si="48"/>
        <v>julho</v>
      </c>
      <c r="P1578">
        <f>VLOOKUP(O1578,Auxiliar!A:B,2,FALSE)</f>
        <v>7</v>
      </c>
      <c r="Q1578">
        <f t="shared" si="49"/>
        <v>2024</v>
      </c>
    </row>
    <row r="1579" spans="1:17" x14ac:dyDescent="0.3">
      <c r="A1579" t="s">
        <v>518</v>
      </c>
      <c r="B1579" t="s">
        <v>519</v>
      </c>
      <c r="C1579" s="3">
        <v>67749895787</v>
      </c>
      <c r="D1579" t="str">
        <f>VLOOKUP(C1579,Planilha4!$B$1:$C$147,2,0)</f>
        <v>Sandra Andueza</v>
      </c>
      <c r="E1579" t="s">
        <v>520</v>
      </c>
      <c r="F1579" t="s">
        <v>521</v>
      </c>
      <c r="G1579" t="s">
        <v>12</v>
      </c>
      <c r="H1579" t="s">
        <v>13</v>
      </c>
      <c r="I1579" t="s">
        <v>667</v>
      </c>
      <c r="J1579" t="s">
        <v>667</v>
      </c>
      <c r="K1579" t="s">
        <v>668</v>
      </c>
      <c r="L1579">
        <v>6408</v>
      </c>
      <c r="M1579" t="s">
        <v>51</v>
      </c>
      <c r="N1579" t="s">
        <v>52</v>
      </c>
      <c r="O1579" t="str">
        <f t="shared" si="48"/>
        <v>novembro</v>
      </c>
      <c r="P1579">
        <f>VLOOKUP(O1579,Auxiliar!A:B,2,FALSE)</f>
        <v>11</v>
      </c>
      <c r="Q1579">
        <f t="shared" si="49"/>
        <v>2024</v>
      </c>
    </row>
    <row r="1580" spans="1:17" x14ac:dyDescent="0.3">
      <c r="A1580" t="s">
        <v>1565</v>
      </c>
      <c r="B1580" t="s">
        <v>519</v>
      </c>
      <c r="C1580" s="3">
        <v>67749895787</v>
      </c>
      <c r="D1580" t="str">
        <f>VLOOKUP(C1580,Planilha4!$B$1:$C$147,2,0)</f>
        <v>Sandra Andueza</v>
      </c>
      <c r="E1580" t="s">
        <v>1566</v>
      </c>
      <c r="F1580" t="s">
        <v>276</v>
      </c>
      <c r="G1580" t="s">
        <v>12</v>
      </c>
      <c r="H1580" t="s">
        <v>13</v>
      </c>
      <c r="I1580" t="s">
        <v>1399</v>
      </c>
      <c r="J1580" t="s">
        <v>1399</v>
      </c>
      <c r="K1580" t="s">
        <v>1567</v>
      </c>
      <c r="L1580">
        <v>7980</v>
      </c>
      <c r="M1580" t="s">
        <v>1568</v>
      </c>
      <c r="N1580" t="s">
        <v>1569</v>
      </c>
      <c r="O1580" t="str">
        <f t="shared" si="48"/>
        <v>janeiro</v>
      </c>
      <c r="P1580">
        <f>VLOOKUP(O1580,Auxiliar!A:B,2,FALSE)</f>
        <v>1</v>
      </c>
      <c r="Q1580">
        <f t="shared" si="49"/>
        <v>2025</v>
      </c>
    </row>
    <row r="1581" spans="1:17" x14ac:dyDescent="0.3">
      <c r="A1581" t="s">
        <v>436</v>
      </c>
      <c r="B1581" t="s">
        <v>437</v>
      </c>
      <c r="C1581" s="3">
        <v>68765991753</v>
      </c>
      <c r="D1581" t="str">
        <f>VLOOKUP(C1581,Planilha4!$B$1:$C$147,2,0)</f>
        <v>Claudia Maria Fraga Minervini Palmieri</v>
      </c>
      <c r="E1581" t="s">
        <v>438</v>
      </c>
      <c r="F1581" t="s">
        <v>48</v>
      </c>
      <c r="G1581" t="s">
        <v>12</v>
      </c>
      <c r="H1581" t="s">
        <v>13</v>
      </c>
      <c r="I1581" t="s">
        <v>433</v>
      </c>
      <c r="J1581" t="s">
        <v>388</v>
      </c>
      <c r="K1581" t="s">
        <v>433</v>
      </c>
      <c r="L1581">
        <v>6934</v>
      </c>
      <c r="M1581" t="s">
        <v>439</v>
      </c>
      <c r="N1581" t="s">
        <v>440</v>
      </c>
      <c r="O1581" t="str">
        <f t="shared" si="48"/>
        <v>junho</v>
      </c>
      <c r="P1581">
        <f>VLOOKUP(O1581,Auxiliar!A:B,2,FALSE)</f>
        <v>6</v>
      </c>
      <c r="Q1581">
        <f t="shared" si="49"/>
        <v>2024</v>
      </c>
    </row>
    <row r="1582" spans="1:17" x14ac:dyDescent="0.3">
      <c r="A1582" t="s">
        <v>1579</v>
      </c>
      <c r="B1582" t="s">
        <v>437</v>
      </c>
      <c r="C1582" s="3">
        <v>68765991753</v>
      </c>
      <c r="D1582" t="str">
        <f>VLOOKUP(C1582,Planilha4!$B$1:$C$147,2,0)</f>
        <v>Claudia Maria Fraga Minervini Palmieri</v>
      </c>
      <c r="E1582" t="s">
        <v>1580</v>
      </c>
      <c r="F1582" t="s">
        <v>582</v>
      </c>
      <c r="G1582" t="s">
        <v>12</v>
      </c>
      <c r="H1582" t="s">
        <v>13</v>
      </c>
      <c r="I1582" t="s">
        <v>1567</v>
      </c>
      <c r="J1582" t="s">
        <v>1567</v>
      </c>
      <c r="K1582" t="s">
        <v>1398</v>
      </c>
      <c r="L1582">
        <v>6600</v>
      </c>
      <c r="M1582" t="s">
        <v>1581</v>
      </c>
      <c r="N1582" t="s">
        <v>1582</v>
      </c>
      <c r="O1582" t="str">
        <f t="shared" si="48"/>
        <v>janeiro</v>
      </c>
      <c r="P1582">
        <f>VLOOKUP(O1582,Auxiliar!A:B,2,FALSE)</f>
        <v>1</v>
      </c>
      <c r="Q1582">
        <f t="shared" si="49"/>
        <v>2025</v>
      </c>
    </row>
    <row r="1583" spans="1:17" x14ac:dyDescent="0.3">
      <c r="A1583" t="s">
        <v>466</v>
      </c>
      <c r="B1583" t="s">
        <v>472</v>
      </c>
      <c r="C1583" s="3">
        <v>69734437704</v>
      </c>
      <c r="D1583" t="str">
        <f>VLOOKUP(C1583,Planilha4!$B$1:$C$147,2,0)</f>
        <v>Valdemir Figueiredo</v>
      </c>
      <c r="E1583" t="s">
        <v>467</v>
      </c>
      <c r="F1583" t="s">
        <v>468</v>
      </c>
      <c r="G1583" t="s">
        <v>12</v>
      </c>
      <c r="H1583" t="s">
        <v>13</v>
      </c>
      <c r="I1583" t="s">
        <v>445</v>
      </c>
      <c r="J1583" t="s">
        <v>445</v>
      </c>
      <c r="K1583" t="s">
        <v>469</v>
      </c>
      <c r="L1583">
        <v>3000</v>
      </c>
      <c r="M1583" t="s">
        <v>470</v>
      </c>
      <c r="N1583" t="s">
        <v>471</v>
      </c>
      <c r="O1583" t="str">
        <f t="shared" si="48"/>
        <v>junho</v>
      </c>
      <c r="P1583">
        <f>VLOOKUP(O1583,Auxiliar!A:B,2,FALSE)</f>
        <v>6</v>
      </c>
      <c r="Q1583">
        <f t="shared" si="49"/>
        <v>2024</v>
      </c>
    </row>
    <row r="1584" spans="1:17" x14ac:dyDescent="0.3">
      <c r="A1584" t="s">
        <v>474</v>
      </c>
      <c r="B1584" t="s">
        <v>472</v>
      </c>
      <c r="C1584" s="3">
        <v>69734437704</v>
      </c>
      <c r="D1584" t="str">
        <f>VLOOKUP(C1584,Planilha4!$B$1:$C$147,2,0)</f>
        <v>Valdemir Figueiredo</v>
      </c>
      <c r="E1584" t="s">
        <v>432</v>
      </c>
      <c r="G1584" t="s">
        <v>85</v>
      </c>
      <c r="H1584" t="s">
        <v>13</v>
      </c>
      <c r="I1584" t="s">
        <v>475</v>
      </c>
      <c r="J1584" t="s">
        <v>476</v>
      </c>
      <c r="K1584" t="s">
        <v>477</v>
      </c>
      <c r="L1584">
        <v>2850</v>
      </c>
      <c r="M1584" t="s">
        <v>478</v>
      </c>
      <c r="N1584" t="s">
        <v>479</v>
      </c>
      <c r="O1584" t="str">
        <f t="shared" si="48"/>
        <v>junho</v>
      </c>
      <c r="P1584">
        <f>VLOOKUP(O1584,Auxiliar!A:B,2,FALSE)</f>
        <v>6</v>
      </c>
      <c r="Q1584">
        <f t="shared" si="49"/>
        <v>2024</v>
      </c>
    </row>
    <row r="1585" spans="1:17" x14ac:dyDescent="0.3">
      <c r="A1585" t="s">
        <v>577</v>
      </c>
      <c r="B1585" t="s">
        <v>472</v>
      </c>
      <c r="C1585" s="3">
        <v>69734437704</v>
      </c>
      <c r="D1585" t="str">
        <f>VLOOKUP(C1585,Planilha4!$B$1:$C$147,2,0)</f>
        <v>Valdemir Figueiredo</v>
      </c>
      <c r="E1585" t="s">
        <v>369</v>
      </c>
      <c r="F1585" t="s">
        <v>370</v>
      </c>
      <c r="G1585" t="s">
        <v>12</v>
      </c>
      <c r="H1585" t="s">
        <v>13</v>
      </c>
      <c r="I1585" t="s">
        <v>565</v>
      </c>
      <c r="J1585" t="s">
        <v>536</v>
      </c>
      <c r="K1585" t="s">
        <v>565</v>
      </c>
      <c r="L1585">
        <v>2300</v>
      </c>
      <c r="M1585" t="s">
        <v>578</v>
      </c>
      <c r="N1585" t="s">
        <v>579</v>
      </c>
      <c r="O1585" t="str">
        <f t="shared" si="48"/>
        <v>julho</v>
      </c>
      <c r="P1585">
        <f>VLOOKUP(O1585,Auxiliar!A:B,2,FALSE)</f>
        <v>7</v>
      </c>
      <c r="Q1585">
        <f t="shared" si="49"/>
        <v>2024</v>
      </c>
    </row>
    <row r="1586" spans="1:17" x14ac:dyDescent="0.3">
      <c r="A1586" t="s">
        <v>368</v>
      </c>
      <c r="B1586" t="s">
        <v>472</v>
      </c>
      <c r="C1586" s="3">
        <v>69734437704</v>
      </c>
      <c r="D1586" t="str">
        <f>VLOOKUP(C1586,Planilha4!$B$1:$C$147,2,0)</f>
        <v>Valdemir Figueiredo</v>
      </c>
      <c r="E1586" t="s">
        <v>369</v>
      </c>
      <c r="F1586" t="s">
        <v>370</v>
      </c>
      <c r="G1586" t="s">
        <v>12</v>
      </c>
      <c r="H1586" t="s">
        <v>13</v>
      </c>
      <c r="I1586" t="s">
        <v>371</v>
      </c>
      <c r="J1586" t="s">
        <v>372</v>
      </c>
      <c r="K1586" t="s">
        <v>373</v>
      </c>
      <c r="L1586">
        <v>2300</v>
      </c>
      <c r="M1586" t="s">
        <v>374</v>
      </c>
      <c r="N1586" t="s">
        <v>375</v>
      </c>
      <c r="O1586" t="str">
        <f t="shared" si="48"/>
        <v>maio</v>
      </c>
      <c r="P1586">
        <f>VLOOKUP(O1586,Auxiliar!A:B,2,FALSE)</f>
        <v>5</v>
      </c>
      <c r="Q1586">
        <f t="shared" si="49"/>
        <v>2024</v>
      </c>
    </row>
    <row r="1587" spans="1:17" x14ac:dyDescent="0.3">
      <c r="A1587" t="s">
        <v>1213</v>
      </c>
      <c r="B1587" t="s">
        <v>472</v>
      </c>
      <c r="C1587" s="3">
        <v>69734437704</v>
      </c>
      <c r="D1587" t="str">
        <f>VLOOKUP(C1587,Planilha4!$B$1:$C$147,2,0)</f>
        <v>Valdemir Figueiredo</v>
      </c>
      <c r="E1587" t="s">
        <v>1214</v>
      </c>
      <c r="F1587" t="s">
        <v>943</v>
      </c>
      <c r="G1587" t="s">
        <v>12</v>
      </c>
      <c r="H1587" t="s">
        <v>13</v>
      </c>
      <c r="I1587" t="s">
        <v>1205</v>
      </c>
      <c r="J1587" t="s">
        <v>1205</v>
      </c>
      <c r="K1587" t="s">
        <v>1204</v>
      </c>
      <c r="L1587">
        <v>7000</v>
      </c>
      <c r="M1587" t="s">
        <v>1215</v>
      </c>
      <c r="N1587" t="s">
        <v>1216</v>
      </c>
      <c r="O1587" t="str">
        <f t="shared" si="48"/>
        <v>janeiro</v>
      </c>
      <c r="P1587">
        <f>VLOOKUP(O1587,Auxiliar!A:B,2,FALSE)</f>
        <v>1</v>
      </c>
      <c r="Q1587">
        <f t="shared" si="49"/>
        <v>2025</v>
      </c>
    </row>
    <row r="1588" spans="1:17" x14ac:dyDescent="0.3">
      <c r="A1588" t="s">
        <v>1631</v>
      </c>
      <c r="B1588" t="s">
        <v>472</v>
      </c>
      <c r="C1588" s="3">
        <v>69734437704</v>
      </c>
      <c r="D1588" t="str">
        <f>VLOOKUP(C1588,Planilha4!$B$1:$C$147,2,0)</f>
        <v>Valdemir Figueiredo</v>
      </c>
      <c r="E1588" t="s">
        <v>1632</v>
      </c>
      <c r="F1588" t="s">
        <v>1392</v>
      </c>
      <c r="G1588" t="s">
        <v>12</v>
      </c>
      <c r="H1588" t="s">
        <v>13</v>
      </c>
      <c r="I1588" t="s">
        <v>1266</v>
      </c>
      <c r="J1588" t="s">
        <v>1616</v>
      </c>
      <c r="K1588" t="s">
        <v>1267</v>
      </c>
      <c r="L1588">
        <v>3000</v>
      </c>
      <c r="M1588" t="s">
        <v>1633</v>
      </c>
      <c r="N1588" t="s">
        <v>1634</v>
      </c>
      <c r="O1588" t="str">
        <f t="shared" si="48"/>
        <v>janeiro</v>
      </c>
      <c r="P1588">
        <f>VLOOKUP(O1588,Auxiliar!A:B,2,FALSE)</f>
        <v>1</v>
      </c>
      <c r="Q1588">
        <f t="shared" si="49"/>
        <v>2025</v>
      </c>
    </row>
    <row r="1589" spans="1:17" x14ac:dyDescent="0.3">
      <c r="A1589" t="s">
        <v>1005</v>
      </c>
      <c r="B1589" t="s">
        <v>1011</v>
      </c>
      <c r="C1589" s="3">
        <v>70643660704</v>
      </c>
      <c r="D1589" t="str">
        <f>VLOOKUP(C1589,Planilha4!$B$1:$C$147,2,0)</f>
        <v>Marcos Aurelio Palmieri</v>
      </c>
      <c r="E1589" t="s">
        <v>432</v>
      </c>
      <c r="F1589" t="s">
        <v>191</v>
      </c>
      <c r="G1589" t="s">
        <v>85</v>
      </c>
      <c r="H1589" t="s">
        <v>13</v>
      </c>
      <c r="I1589" t="s">
        <v>1006</v>
      </c>
      <c r="J1589" t="s">
        <v>1007</v>
      </c>
      <c r="K1589" t="s">
        <v>1008</v>
      </c>
      <c r="L1589">
        <v>24000</v>
      </c>
      <c r="M1589" t="s">
        <v>1009</v>
      </c>
      <c r="N1589" t="s">
        <v>1010</v>
      </c>
      <c r="O1589" t="str">
        <f t="shared" si="48"/>
        <v>outubro</v>
      </c>
      <c r="P1589">
        <f>VLOOKUP(O1589,Auxiliar!A:B,2,FALSE)</f>
        <v>10</v>
      </c>
      <c r="Q1589">
        <f t="shared" si="49"/>
        <v>2024</v>
      </c>
    </row>
    <row r="1590" spans="1:17" x14ac:dyDescent="0.3">
      <c r="A1590" t="s">
        <v>1712</v>
      </c>
      <c r="B1590" t="s">
        <v>1011</v>
      </c>
      <c r="C1590" s="3">
        <v>70643660704</v>
      </c>
      <c r="D1590" t="str">
        <f>VLOOKUP(C1590,Planilha4!$B$1:$C$147,2,0)</f>
        <v>Marcos Aurelio Palmieri</v>
      </c>
      <c r="E1590" t="s">
        <v>1171</v>
      </c>
      <c r="G1590" t="s">
        <v>1171</v>
      </c>
      <c r="H1590" t="s">
        <v>13</v>
      </c>
      <c r="I1590" t="s">
        <v>1709</v>
      </c>
      <c r="J1590" t="s">
        <v>1709</v>
      </c>
      <c r="K1590" t="s">
        <v>1713</v>
      </c>
      <c r="L1590">
        <v>5090.91</v>
      </c>
      <c r="M1590" t="s">
        <v>1714</v>
      </c>
      <c r="N1590" t="s">
        <v>1715</v>
      </c>
      <c r="O1590" t="str">
        <f t="shared" si="48"/>
        <v>março</v>
      </c>
      <c r="P1590">
        <f>VLOOKUP(O1590,Auxiliar!A:B,2,FALSE)</f>
        <v>3</v>
      </c>
      <c r="Q1590">
        <f t="shared" si="49"/>
        <v>2025</v>
      </c>
    </row>
    <row r="1591" spans="1:17" x14ac:dyDescent="0.3">
      <c r="A1591" t="s">
        <v>18</v>
      </c>
      <c r="B1591" t="s">
        <v>27</v>
      </c>
      <c r="C1591" s="3">
        <v>70875430759</v>
      </c>
      <c r="D1591" t="str">
        <f>VLOOKUP(C1591,Planilha4!$B$1:$C$147,2,0)</f>
        <v>Alexandre Furtado Cavalcanti De Albuquerque Sá</v>
      </c>
      <c r="E1591" t="s">
        <v>20</v>
      </c>
      <c r="F1591" t="s">
        <v>21</v>
      </c>
      <c r="G1591" t="s">
        <v>22</v>
      </c>
      <c r="H1591" t="s">
        <v>13</v>
      </c>
      <c r="I1591" t="s">
        <v>23</v>
      </c>
      <c r="J1591" t="s">
        <v>24</v>
      </c>
      <c r="K1591" t="s">
        <v>23</v>
      </c>
      <c r="L1591">
        <v>58.63</v>
      </c>
      <c r="M1591" t="s">
        <v>25</v>
      </c>
      <c r="N1591" t="s">
        <v>26</v>
      </c>
      <c r="O1591" t="str">
        <f t="shared" si="48"/>
        <v>outubro</v>
      </c>
      <c r="P1591">
        <f>VLOOKUP(O1591,Auxiliar!A:B,2,FALSE)</f>
        <v>10</v>
      </c>
      <c r="Q1591">
        <f t="shared" si="49"/>
        <v>2024</v>
      </c>
    </row>
    <row r="1592" spans="1:17" x14ac:dyDescent="0.3">
      <c r="A1592" t="s">
        <v>8</v>
      </c>
      <c r="B1592" t="s">
        <v>27</v>
      </c>
      <c r="C1592" s="3">
        <v>70875430759</v>
      </c>
      <c r="D1592" t="str">
        <f>VLOOKUP(C1592,Planilha4!$B$1:$C$147,2,0)</f>
        <v>Alexandre Furtado Cavalcanti De Albuquerque Sá</v>
      </c>
      <c r="E1592" t="s">
        <v>10</v>
      </c>
      <c r="F1592" t="s">
        <v>11</v>
      </c>
      <c r="G1592" t="s">
        <v>12</v>
      </c>
      <c r="H1592" t="s">
        <v>13</v>
      </c>
      <c r="I1592" t="s">
        <v>14</v>
      </c>
      <c r="J1592" t="s">
        <v>15</v>
      </c>
      <c r="K1592" t="s">
        <v>14</v>
      </c>
      <c r="L1592">
        <v>1150</v>
      </c>
      <c r="M1592" t="s">
        <v>16</v>
      </c>
      <c r="N1592" t="s">
        <v>17</v>
      </c>
      <c r="O1592" t="str">
        <f t="shared" si="48"/>
        <v>novembro</v>
      </c>
      <c r="P1592">
        <f>VLOOKUP(O1592,Auxiliar!A:B,2,FALSE)</f>
        <v>11</v>
      </c>
      <c r="Q1592">
        <f t="shared" si="49"/>
        <v>2024</v>
      </c>
    </row>
    <row r="1593" spans="1:17" x14ac:dyDescent="0.3">
      <c r="A1593" t="s">
        <v>46</v>
      </c>
      <c r="B1593" t="s">
        <v>27</v>
      </c>
      <c r="C1593" s="3">
        <v>70875430759</v>
      </c>
      <c r="D1593" t="str">
        <f>VLOOKUP(C1593,Planilha4!$B$1:$C$147,2,0)</f>
        <v>Alexandre Furtado Cavalcanti De Albuquerque Sá</v>
      </c>
      <c r="E1593" t="s">
        <v>47</v>
      </c>
      <c r="F1593" t="s">
        <v>48</v>
      </c>
      <c r="G1593" t="s">
        <v>12</v>
      </c>
      <c r="H1593" t="s">
        <v>13</v>
      </c>
      <c r="I1593" t="s">
        <v>49</v>
      </c>
      <c r="J1593" t="s">
        <v>49</v>
      </c>
      <c r="K1593" t="s">
        <v>50</v>
      </c>
      <c r="L1593">
        <v>574.94000000000005</v>
      </c>
      <c r="M1593" t="s">
        <v>51</v>
      </c>
      <c r="N1593" t="s">
        <v>52</v>
      </c>
      <c r="O1593" t="str">
        <f t="shared" si="48"/>
        <v>novembro</v>
      </c>
      <c r="P1593">
        <f>VLOOKUP(O1593,Auxiliar!A:B,2,FALSE)</f>
        <v>11</v>
      </c>
      <c r="Q1593">
        <f t="shared" si="49"/>
        <v>2024</v>
      </c>
    </row>
    <row r="1594" spans="1:17" x14ac:dyDescent="0.3">
      <c r="A1594" s="1"/>
      <c r="B1594" s="1"/>
      <c r="C1594" s="3"/>
      <c r="E1594" s="1"/>
      <c r="F1594" s="1"/>
      <c r="G1594" s="1"/>
      <c r="H1594" s="1"/>
      <c r="I1594" s="1"/>
      <c r="L1594" s="1"/>
      <c r="M1594" s="1"/>
      <c r="N1594" s="1"/>
    </row>
    <row r="1595" spans="1:17" x14ac:dyDescent="0.3">
      <c r="A1595" t="s">
        <v>59</v>
      </c>
      <c r="B1595" t="s">
        <v>27</v>
      </c>
      <c r="C1595" s="3">
        <v>70875430759</v>
      </c>
      <c r="D1595" t="str">
        <f>VLOOKUP(C1595,Planilha4!$B$1:$C$147,2,0)</f>
        <v>Alexandre Furtado Cavalcanti De Albuquerque Sá</v>
      </c>
      <c r="E1595" t="s">
        <v>60</v>
      </c>
      <c r="F1595" t="s">
        <v>61</v>
      </c>
      <c r="G1595" t="s">
        <v>12</v>
      </c>
      <c r="H1595" t="s">
        <v>13</v>
      </c>
      <c r="I1595" t="s">
        <v>62</v>
      </c>
      <c r="J1595" t="s">
        <v>63</v>
      </c>
      <c r="K1595" t="s">
        <v>64</v>
      </c>
      <c r="L1595">
        <v>430</v>
      </c>
      <c r="M1595" t="s">
        <v>65</v>
      </c>
      <c r="N1595" t="s">
        <v>66</v>
      </c>
      <c r="O1595" t="str">
        <f t="shared" si="48"/>
        <v>novembro</v>
      </c>
      <c r="P1595">
        <f>VLOOKUP(O1595,Auxiliar!A:B,2,FALSE)</f>
        <v>11</v>
      </c>
      <c r="Q1595">
        <f t="shared" si="49"/>
        <v>2024</v>
      </c>
    </row>
    <row r="1596" spans="1:17" x14ac:dyDescent="0.3">
      <c r="A1596" t="s">
        <v>67</v>
      </c>
      <c r="B1596" t="s">
        <v>27</v>
      </c>
      <c r="C1596" s="3">
        <v>70875430759</v>
      </c>
      <c r="D1596" t="str">
        <f>VLOOKUP(C1596,Planilha4!$B$1:$C$147,2,0)</f>
        <v>Alexandre Furtado Cavalcanti De Albuquerque Sá</v>
      </c>
      <c r="E1596" t="s">
        <v>68</v>
      </c>
      <c r="F1596" t="s">
        <v>69</v>
      </c>
      <c r="G1596" t="s">
        <v>70</v>
      </c>
      <c r="H1596" t="s">
        <v>13</v>
      </c>
      <c r="I1596" t="s">
        <v>71</v>
      </c>
      <c r="J1596" t="s">
        <v>72</v>
      </c>
      <c r="K1596" t="s">
        <v>73</v>
      </c>
      <c r="L1596">
        <v>693.6</v>
      </c>
      <c r="M1596" t="s">
        <v>74</v>
      </c>
      <c r="N1596" t="s">
        <v>75</v>
      </c>
      <c r="O1596" t="str">
        <f t="shared" si="48"/>
        <v>março</v>
      </c>
      <c r="P1596">
        <f>VLOOKUP(O1596,Auxiliar!A:B,2,FALSE)</f>
        <v>3</v>
      </c>
      <c r="Q1596">
        <f t="shared" si="49"/>
        <v>2024</v>
      </c>
    </row>
    <row r="1597" spans="1:17" x14ac:dyDescent="0.3">
      <c r="A1597" t="s">
        <v>89</v>
      </c>
      <c r="B1597" t="s">
        <v>27</v>
      </c>
      <c r="C1597" s="3">
        <v>70875430759</v>
      </c>
      <c r="D1597" t="str">
        <f>VLOOKUP(C1597,Planilha4!$B$1:$C$147,2,0)</f>
        <v>Alexandre Furtado Cavalcanti De Albuquerque Sá</v>
      </c>
      <c r="E1597" t="s">
        <v>91</v>
      </c>
      <c r="F1597" t="s">
        <v>92</v>
      </c>
      <c r="G1597" t="s">
        <v>85</v>
      </c>
      <c r="H1597" t="s">
        <v>13</v>
      </c>
      <c r="I1597" t="s">
        <v>93</v>
      </c>
      <c r="J1597" t="s">
        <v>94</v>
      </c>
      <c r="K1597" t="s">
        <v>95</v>
      </c>
      <c r="L1597">
        <v>260</v>
      </c>
      <c r="M1597" t="s">
        <v>96</v>
      </c>
      <c r="N1597" t="s">
        <v>97</v>
      </c>
      <c r="O1597" t="str">
        <f t="shared" si="48"/>
        <v>março</v>
      </c>
      <c r="P1597">
        <f>VLOOKUP(O1597,Auxiliar!A:B,2,FALSE)</f>
        <v>3</v>
      </c>
      <c r="Q1597">
        <f t="shared" si="49"/>
        <v>2024</v>
      </c>
    </row>
    <row r="1598" spans="1:17" x14ac:dyDescent="0.3">
      <c r="A1598" t="s">
        <v>101</v>
      </c>
      <c r="B1598" t="s">
        <v>27</v>
      </c>
      <c r="C1598" s="3">
        <v>70875430759</v>
      </c>
      <c r="D1598" t="str">
        <f>VLOOKUP(C1598,Planilha4!$B$1:$C$147,2,0)</f>
        <v>Alexandre Furtado Cavalcanti De Albuquerque Sá</v>
      </c>
      <c r="E1598" t="s">
        <v>103</v>
      </c>
      <c r="F1598" t="s">
        <v>104</v>
      </c>
      <c r="G1598" t="s">
        <v>85</v>
      </c>
      <c r="H1598" t="s">
        <v>13</v>
      </c>
      <c r="I1598" t="s">
        <v>105</v>
      </c>
      <c r="J1598" t="s">
        <v>105</v>
      </c>
      <c r="K1598" t="s">
        <v>106</v>
      </c>
      <c r="L1598">
        <v>450</v>
      </c>
      <c r="M1598" t="s">
        <v>107</v>
      </c>
      <c r="N1598" t="s">
        <v>108</v>
      </c>
      <c r="O1598" t="str">
        <f t="shared" si="48"/>
        <v>março</v>
      </c>
      <c r="P1598">
        <f>VLOOKUP(O1598,Auxiliar!A:B,2,FALSE)</f>
        <v>3</v>
      </c>
      <c r="Q1598">
        <f t="shared" si="49"/>
        <v>2024</v>
      </c>
    </row>
    <row r="1599" spans="1:17" x14ac:dyDescent="0.3">
      <c r="A1599" t="s">
        <v>111</v>
      </c>
      <c r="B1599" t="s">
        <v>27</v>
      </c>
      <c r="C1599" s="3">
        <v>70875430759</v>
      </c>
      <c r="D1599" t="str">
        <f>VLOOKUP(C1599,Planilha4!$B$1:$C$147,2,0)</f>
        <v>Alexandre Furtado Cavalcanti De Albuquerque Sá</v>
      </c>
      <c r="E1599" t="s">
        <v>112</v>
      </c>
      <c r="F1599" t="s">
        <v>113</v>
      </c>
      <c r="G1599" t="s">
        <v>85</v>
      </c>
      <c r="H1599" t="s">
        <v>13</v>
      </c>
      <c r="I1599" t="s">
        <v>105</v>
      </c>
      <c r="J1599" t="s">
        <v>71</v>
      </c>
      <c r="K1599" t="s">
        <v>114</v>
      </c>
      <c r="L1599">
        <v>480</v>
      </c>
      <c r="M1599" t="s">
        <v>115</v>
      </c>
      <c r="N1599" t="s">
        <v>116</v>
      </c>
      <c r="O1599" t="str">
        <f t="shared" si="48"/>
        <v>março</v>
      </c>
      <c r="P1599">
        <f>VLOOKUP(O1599,Auxiliar!A:B,2,FALSE)</f>
        <v>3</v>
      </c>
      <c r="Q1599">
        <f t="shared" si="49"/>
        <v>2024</v>
      </c>
    </row>
    <row r="1600" spans="1:17" x14ac:dyDescent="0.3">
      <c r="A1600" t="s">
        <v>81</v>
      </c>
      <c r="B1600" t="s">
        <v>27</v>
      </c>
      <c r="C1600" s="3">
        <v>70875430759</v>
      </c>
      <c r="D1600" t="str">
        <f>VLOOKUP(C1600,Planilha4!$B$1:$C$147,2,0)</f>
        <v>Alexandre Furtado Cavalcanti De Albuquerque Sá</v>
      </c>
      <c r="E1600" t="s">
        <v>83</v>
      </c>
      <c r="F1600" t="s">
        <v>84</v>
      </c>
      <c r="G1600" t="s">
        <v>85</v>
      </c>
      <c r="H1600" t="s">
        <v>13</v>
      </c>
      <c r="I1600" t="s">
        <v>86</v>
      </c>
      <c r="J1600" t="s">
        <v>73</v>
      </c>
      <c r="K1600" t="s">
        <v>86</v>
      </c>
      <c r="L1600">
        <v>825</v>
      </c>
      <c r="M1600" t="s">
        <v>87</v>
      </c>
      <c r="N1600" t="s">
        <v>88</v>
      </c>
      <c r="O1600" t="str">
        <f t="shared" si="48"/>
        <v>março</v>
      </c>
      <c r="P1600">
        <f>VLOOKUP(O1600,Auxiliar!A:B,2,FALSE)</f>
        <v>3</v>
      </c>
      <c r="Q1600">
        <f t="shared" si="49"/>
        <v>2024</v>
      </c>
    </row>
    <row r="1601" spans="1:17" x14ac:dyDescent="0.3">
      <c r="A1601" t="s">
        <v>89</v>
      </c>
      <c r="B1601" t="s">
        <v>27</v>
      </c>
      <c r="C1601" s="3">
        <v>70875430759</v>
      </c>
      <c r="D1601" t="str">
        <f>VLOOKUP(C1601,Planilha4!$B$1:$C$147,2,0)</f>
        <v>Alexandre Furtado Cavalcanti De Albuquerque Sá</v>
      </c>
      <c r="E1601" t="s">
        <v>91</v>
      </c>
      <c r="F1601" t="s">
        <v>92</v>
      </c>
      <c r="G1601" t="s">
        <v>85</v>
      </c>
      <c r="H1601" t="s">
        <v>13</v>
      </c>
      <c r="I1601" t="s">
        <v>93</v>
      </c>
      <c r="J1601" t="s">
        <v>94</v>
      </c>
      <c r="K1601" t="s">
        <v>95</v>
      </c>
      <c r="L1601">
        <v>260</v>
      </c>
      <c r="M1601" t="s">
        <v>99</v>
      </c>
      <c r="N1601" t="s">
        <v>100</v>
      </c>
      <c r="O1601" t="str">
        <f t="shared" ref="O1601:O1664" si="50">TEXT(J1601,"mmmm")</f>
        <v>março</v>
      </c>
      <c r="P1601">
        <f>VLOOKUP(O1601,Auxiliar!A:B,2,FALSE)</f>
        <v>3</v>
      </c>
      <c r="Q1601">
        <f t="shared" si="49"/>
        <v>2024</v>
      </c>
    </row>
    <row r="1602" spans="1:17" x14ac:dyDescent="0.3">
      <c r="A1602" t="s">
        <v>129</v>
      </c>
      <c r="B1602" t="s">
        <v>27</v>
      </c>
      <c r="C1602" s="3">
        <v>70875430759</v>
      </c>
      <c r="D1602" t="str">
        <f>VLOOKUP(C1602,Planilha4!$B$1:$C$147,2,0)</f>
        <v>Alexandre Furtado Cavalcanti De Albuquerque Sá</v>
      </c>
      <c r="E1602" t="s">
        <v>131</v>
      </c>
      <c r="F1602" t="s">
        <v>132</v>
      </c>
      <c r="G1602" t="s">
        <v>85</v>
      </c>
      <c r="H1602" t="s">
        <v>13</v>
      </c>
      <c r="I1602" t="s">
        <v>133</v>
      </c>
      <c r="J1602" t="s">
        <v>134</v>
      </c>
      <c r="K1602" t="s">
        <v>133</v>
      </c>
      <c r="L1602">
        <v>460</v>
      </c>
      <c r="M1602" t="s">
        <v>135</v>
      </c>
      <c r="N1602" t="s">
        <v>136</v>
      </c>
      <c r="O1602" t="str">
        <f t="shared" si="50"/>
        <v>abril</v>
      </c>
      <c r="P1602">
        <f>VLOOKUP(O1602,Auxiliar!A:B,2,FALSE)</f>
        <v>4</v>
      </c>
      <c r="Q1602">
        <f t="shared" si="49"/>
        <v>2024</v>
      </c>
    </row>
    <row r="1603" spans="1:17" x14ac:dyDescent="0.3">
      <c r="A1603" t="s">
        <v>141</v>
      </c>
      <c r="B1603" t="s">
        <v>27</v>
      </c>
      <c r="C1603" s="3">
        <v>70875430759</v>
      </c>
      <c r="D1603" t="str">
        <f>VLOOKUP(C1603,Planilha4!$B$1:$C$147,2,0)</f>
        <v>Alexandre Furtado Cavalcanti De Albuquerque Sá</v>
      </c>
      <c r="E1603" t="s">
        <v>143</v>
      </c>
      <c r="F1603" t="s">
        <v>144</v>
      </c>
      <c r="G1603" t="s">
        <v>145</v>
      </c>
      <c r="H1603" t="s">
        <v>13</v>
      </c>
      <c r="I1603" t="s">
        <v>146</v>
      </c>
      <c r="J1603" t="s">
        <v>93</v>
      </c>
      <c r="K1603" t="s">
        <v>147</v>
      </c>
      <c r="L1603">
        <v>791.64</v>
      </c>
      <c r="M1603" t="s">
        <v>51</v>
      </c>
      <c r="N1603" t="s">
        <v>128</v>
      </c>
      <c r="O1603" t="str">
        <f t="shared" si="50"/>
        <v>março</v>
      </c>
      <c r="P1603">
        <f>VLOOKUP(O1603,Auxiliar!A:B,2,FALSE)</f>
        <v>3</v>
      </c>
      <c r="Q1603">
        <f t="shared" ref="Q1603:Q1666" si="51">YEAR(J1603)</f>
        <v>2024</v>
      </c>
    </row>
    <row r="1604" spans="1:17" x14ac:dyDescent="0.3">
      <c r="A1604" t="s">
        <v>156</v>
      </c>
      <c r="B1604" t="s">
        <v>27</v>
      </c>
      <c r="C1604" s="3">
        <v>70875430759</v>
      </c>
      <c r="D1604" t="str">
        <f>VLOOKUP(C1604,Planilha4!$B$1:$C$147,2,0)</f>
        <v>Alexandre Furtado Cavalcanti De Albuquerque Sá</v>
      </c>
      <c r="E1604" t="s">
        <v>158</v>
      </c>
      <c r="F1604" t="s">
        <v>159</v>
      </c>
      <c r="G1604" t="s">
        <v>85</v>
      </c>
      <c r="H1604" t="s">
        <v>13</v>
      </c>
      <c r="I1604" t="s">
        <v>160</v>
      </c>
      <c r="J1604" t="s">
        <v>161</v>
      </c>
      <c r="K1604" t="s">
        <v>160</v>
      </c>
      <c r="L1604">
        <v>300</v>
      </c>
      <c r="M1604" t="s">
        <v>162</v>
      </c>
      <c r="N1604" t="s">
        <v>163</v>
      </c>
      <c r="O1604" t="str">
        <f t="shared" si="50"/>
        <v>abril</v>
      </c>
      <c r="P1604">
        <f>VLOOKUP(O1604,Auxiliar!A:B,2,FALSE)</f>
        <v>4</v>
      </c>
      <c r="Q1604">
        <f t="shared" si="51"/>
        <v>2024</v>
      </c>
    </row>
    <row r="1605" spans="1:17" x14ac:dyDescent="0.3">
      <c r="A1605" t="s">
        <v>166</v>
      </c>
      <c r="B1605" t="s">
        <v>27</v>
      </c>
      <c r="C1605" s="3">
        <v>70875430759</v>
      </c>
      <c r="D1605" t="str">
        <f>VLOOKUP(C1605,Planilha4!$B$1:$C$147,2,0)</f>
        <v>Alexandre Furtado Cavalcanti De Albuquerque Sá</v>
      </c>
      <c r="E1605" t="s">
        <v>168</v>
      </c>
      <c r="F1605" t="s">
        <v>169</v>
      </c>
      <c r="G1605" t="s">
        <v>85</v>
      </c>
      <c r="H1605" t="s">
        <v>13</v>
      </c>
      <c r="I1605" t="s">
        <v>170</v>
      </c>
      <c r="J1605" t="s">
        <v>171</v>
      </c>
      <c r="K1605" t="s">
        <v>172</v>
      </c>
      <c r="L1605">
        <v>300</v>
      </c>
      <c r="M1605" t="s">
        <v>173</v>
      </c>
      <c r="N1605" t="s">
        <v>174</v>
      </c>
      <c r="O1605" t="str">
        <f t="shared" si="50"/>
        <v>abril</v>
      </c>
      <c r="P1605">
        <f>VLOOKUP(O1605,Auxiliar!A:B,2,FALSE)</f>
        <v>4</v>
      </c>
      <c r="Q1605">
        <f t="shared" si="51"/>
        <v>2024</v>
      </c>
    </row>
    <row r="1606" spans="1:17" x14ac:dyDescent="0.3">
      <c r="A1606" t="s">
        <v>175</v>
      </c>
      <c r="B1606" t="s">
        <v>27</v>
      </c>
      <c r="C1606" s="3">
        <v>70875430759</v>
      </c>
      <c r="D1606" t="str">
        <f>VLOOKUP(C1606,Planilha4!$B$1:$C$147,2,0)</f>
        <v>Alexandre Furtado Cavalcanti De Albuquerque Sá</v>
      </c>
      <c r="E1606" t="s">
        <v>177</v>
      </c>
      <c r="F1606" t="s">
        <v>178</v>
      </c>
      <c r="G1606" t="s">
        <v>85</v>
      </c>
      <c r="H1606" t="s">
        <v>13</v>
      </c>
      <c r="I1606" t="s">
        <v>171</v>
      </c>
      <c r="J1606" t="s">
        <v>171</v>
      </c>
      <c r="K1606" t="s">
        <v>172</v>
      </c>
      <c r="L1606">
        <v>430</v>
      </c>
      <c r="M1606" t="s">
        <v>179</v>
      </c>
      <c r="N1606" t="s">
        <v>180</v>
      </c>
      <c r="O1606" t="str">
        <f t="shared" si="50"/>
        <v>abril</v>
      </c>
      <c r="P1606">
        <f>VLOOKUP(O1606,Auxiliar!A:B,2,FALSE)</f>
        <v>4</v>
      </c>
      <c r="Q1606">
        <f t="shared" si="51"/>
        <v>2024</v>
      </c>
    </row>
    <row r="1607" spans="1:17" x14ac:dyDescent="0.3">
      <c r="A1607" t="s">
        <v>182</v>
      </c>
      <c r="B1607" t="s">
        <v>27</v>
      </c>
      <c r="C1607" s="3">
        <v>70875430759</v>
      </c>
      <c r="D1607" t="str">
        <f>VLOOKUP(C1607,Planilha4!$B$1:$C$147,2,0)</f>
        <v>Alexandre Furtado Cavalcanti De Albuquerque Sá</v>
      </c>
      <c r="E1607" t="s">
        <v>183</v>
      </c>
      <c r="F1607" t="s">
        <v>184</v>
      </c>
      <c r="G1607" t="s">
        <v>85</v>
      </c>
      <c r="H1607" t="s">
        <v>13</v>
      </c>
      <c r="I1607" t="s">
        <v>172</v>
      </c>
      <c r="J1607" t="s">
        <v>172</v>
      </c>
      <c r="K1607" t="s">
        <v>185</v>
      </c>
      <c r="L1607">
        <v>200</v>
      </c>
      <c r="M1607" t="s">
        <v>186</v>
      </c>
      <c r="N1607" t="s">
        <v>187</v>
      </c>
      <c r="O1607" t="str">
        <f t="shared" si="50"/>
        <v>abril</v>
      </c>
      <c r="P1607">
        <f>VLOOKUP(O1607,Auxiliar!A:B,2,FALSE)</f>
        <v>4</v>
      </c>
      <c r="Q1607">
        <f t="shared" si="51"/>
        <v>2024</v>
      </c>
    </row>
    <row r="1608" spans="1:17" x14ac:dyDescent="0.3">
      <c r="A1608" t="s">
        <v>188</v>
      </c>
      <c r="B1608" t="s">
        <v>27</v>
      </c>
      <c r="C1608" s="3">
        <v>70875430759</v>
      </c>
      <c r="D1608" t="str">
        <f>VLOOKUP(C1608,Planilha4!$B$1:$C$147,2,0)</f>
        <v>Alexandre Furtado Cavalcanti De Albuquerque Sá</v>
      </c>
      <c r="E1608" t="s">
        <v>190</v>
      </c>
      <c r="F1608" t="s">
        <v>191</v>
      </c>
      <c r="G1608" t="s">
        <v>85</v>
      </c>
      <c r="H1608" t="s">
        <v>13</v>
      </c>
      <c r="I1608" t="s">
        <v>172</v>
      </c>
      <c r="J1608" t="s">
        <v>171</v>
      </c>
      <c r="K1608" t="s">
        <v>172</v>
      </c>
      <c r="L1608">
        <v>910</v>
      </c>
      <c r="M1608" t="s">
        <v>192</v>
      </c>
      <c r="N1608" t="s">
        <v>193</v>
      </c>
      <c r="O1608" t="str">
        <f t="shared" si="50"/>
        <v>abril</v>
      </c>
      <c r="P1608">
        <f>VLOOKUP(O1608,Auxiliar!A:B,2,FALSE)</f>
        <v>4</v>
      </c>
      <c r="Q1608">
        <f t="shared" si="51"/>
        <v>2024</v>
      </c>
    </row>
    <row r="1609" spans="1:17" x14ac:dyDescent="0.3">
      <c r="A1609" t="s">
        <v>195</v>
      </c>
      <c r="B1609" t="s">
        <v>27</v>
      </c>
      <c r="C1609" s="3">
        <v>70875430759</v>
      </c>
      <c r="D1609" t="str">
        <f>VLOOKUP(C1609,Planilha4!$B$1:$C$147,2,0)</f>
        <v>Alexandre Furtado Cavalcanti De Albuquerque Sá</v>
      </c>
      <c r="E1609" t="s">
        <v>197</v>
      </c>
      <c r="F1609" t="s">
        <v>198</v>
      </c>
      <c r="G1609" t="s">
        <v>12</v>
      </c>
      <c r="H1609" t="s">
        <v>13</v>
      </c>
      <c r="I1609" t="s">
        <v>50</v>
      </c>
      <c r="J1609" t="s">
        <v>49</v>
      </c>
      <c r="K1609" t="s">
        <v>50</v>
      </c>
      <c r="L1609">
        <v>450</v>
      </c>
      <c r="M1609" t="s">
        <v>199</v>
      </c>
      <c r="N1609" t="s">
        <v>200</v>
      </c>
      <c r="O1609" t="str">
        <f t="shared" si="50"/>
        <v>novembro</v>
      </c>
      <c r="P1609">
        <f>VLOOKUP(O1609,Auxiliar!A:B,2,FALSE)</f>
        <v>11</v>
      </c>
      <c r="Q1609">
        <f t="shared" si="51"/>
        <v>2024</v>
      </c>
    </row>
    <row r="1610" spans="1:17" x14ac:dyDescent="0.3">
      <c r="A1610" t="s">
        <v>126</v>
      </c>
      <c r="B1610" t="s">
        <v>27</v>
      </c>
      <c r="C1610" s="3">
        <v>70875430759</v>
      </c>
      <c r="D1610" t="str">
        <f>VLOOKUP(C1610,Planilha4!$B$1:$C$147,2,0)</f>
        <v>Alexandre Furtado Cavalcanti De Albuquerque Sá</v>
      </c>
      <c r="E1610" t="s">
        <v>127</v>
      </c>
      <c r="F1610" t="s">
        <v>11</v>
      </c>
      <c r="G1610" t="s">
        <v>85</v>
      </c>
      <c r="H1610" t="s">
        <v>13</v>
      </c>
      <c r="I1610" t="s">
        <v>114</v>
      </c>
      <c r="J1610" t="s">
        <v>71</v>
      </c>
      <c r="K1610" t="s">
        <v>114</v>
      </c>
      <c r="L1610">
        <v>1138.49</v>
      </c>
      <c r="M1610" t="s">
        <v>51</v>
      </c>
      <c r="N1610" t="s">
        <v>128</v>
      </c>
      <c r="O1610" t="str">
        <f t="shared" si="50"/>
        <v>março</v>
      </c>
      <c r="P1610">
        <f>VLOOKUP(O1610,Auxiliar!A:B,2,FALSE)</f>
        <v>3</v>
      </c>
      <c r="Q1610">
        <f t="shared" si="51"/>
        <v>2024</v>
      </c>
    </row>
    <row r="1611" spans="1:17" x14ac:dyDescent="0.3">
      <c r="A1611" t="s">
        <v>209</v>
      </c>
      <c r="B1611" t="s">
        <v>27</v>
      </c>
      <c r="C1611" s="3">
        <v>70875430759</v>
      </c>
      <c r="D1611" t="str">
        <f>VLOOKUP(C1611,Planilha4!$B$1:$C$147,2,0)</f>
        <v>Alexandre Furtado Cavalcanti De Albuquerque Sá</v>
      </c>
      <c r="E1611" t="s">
        <v>210</v>
      </c>
      <c r="F1611" t="s">
        <v>211</v>
      </c>
      <c r="G1611" t="s">
        <v>85</v>
      </c>
      <c r="H1611" t="s">
        <v>13</v>
      </c>
      <c r="I1611" t="s">
        <v>185</v>
      </c>
      <c r="J1611" t="s">
        <v>185</v>
      </c>
      <c r="K1611" t="s">
        <v>212</v>
      </c>
      <c r="L1611">
        <v>2475</v>
      </c>
      <c r="M1611" t="s">
        <v>213</v>
      </c>
      <c r="N1611" t="s">
        <v>214</v>
      </c>
      <c r="O1611" t="str">
        <f t="shared" si="50"/>
        <v>abril</v>
      </c>
      <c r="P1611">
        <f>VLOOKUP(O1611,Auxiliar!A:B,2,FALSE)</f>
        <v>4</v>
      </c>
      <c r="Q1611">
        <f t="shared" si="51"/>
        <v>2024</v>
      </c>
    </row>
    <row r="1612" spans="1:17" x14ac:dyDescent="0.3">
      <c r="A1612" s="1"/>
      <c r="B1612" s="1"/>
      <c r="C1612" s="3"/>
      <c r="E1612" s="1"/>
      <c r="F1612" s="1"/>
      <c r="G1612" s="1"/>
      <c r="H1612" s="1"/>
      <c r="I1612" s="1"/>
      <c r="L1612" s="1"/>
      <c r="M1612" s="1"/>
      <c r="N1612" s="1"/>
    </row>
    <row r="1613" spans="1:17" x14ac:dyDescent="0.3">
      <c r="A1613" t="s">
        <v>220</v>
      </c>
      <c r="B1613" t="s">
        <v>27</v>
      </c>
      <c r="C1613" s="3">
        <v>70875430759</v>
      </c>
      <c r="D1613" t="str">
        <f>VLOOKUP(C1613,Planilha4!$B$1:$C$147,2,0)</f>
        <v>Alexandre Furtado Cavalcanti De Albuquerque Sá</v>
      </c>
      <c r="E1613" t="s">
        <v>221</v>
      </c>
      <c r="F1613" t="s">
        <v>55</v>
      </c>
      <c r="G1613" t="s">
        <v>85</v>
      </c>
      <c r="H1613" t="s">
        <v>13</v>
      </c>
      <c r="I1613" t="s">
        <v>222</v>
      </c>
      <c r="J1613" t="s">
        <v>224</v>
      </c>
      <c r="K1613" t="s">
        <v>222</v>
      </c>
      <c r="L1613">
        <v>1938.92</v>
      </c>
      <c r="M1613" t="s">
        <v>51</v>
      </c>
      <c r="N1613" t="s">
        <v>128</v>
      </c>
      <c r="O1613" t="str">
        <f t="shared" si="50"/>
        <v>abril</v>
      </c>
      <c r="P1613">
        <f>VLOOKUP(O1613,Auxiliar!A:B,2,FALSE)</f>
        <v>4</v>
      </c>
      <c r="Q1613">
        <f t="shared" si="51"/>
        <v>2024</v>
      </c>
    </row>
    <row r="1614" spans="1:17" x14ac:dyDescent="0.3">
      <c r="A1614" t="s">
        <v>225</v>
      </c>
      <c r="B1614" t="s">
        <v>27</v>
      </c>
      <c r="C1614" s="3">
        <v>70875430759</v>
      </c>
      <c r="D1614" t="str">
        <f>VLOOKUP(C1614,Planilha4!$B$1:$C$147,2,0)</f>
        <v>Alexandre Furtado Cavalcanti De Albuquerque Sá</v>
      </c>
      <c r="E1614" t="s">
        <v>227</v>
      </c>
      <c r="F1614" t="s">
        <v>228</v>
      </c>
      <c r="G1614" t="s">
        <v>85</v>
      </c>
      <c r="H1614" t="s">
        <v>13</v>
      </c>
      <c r="I1614" t="s">
        <v>229</v>
      </c>
      <c r="J1614" t="s">
        <v>230</v>
      </c>
      <c r="K1614" t="s">
        <v>231</v>
      </c>
      <c r="L1614">
        <v>1100</v>
      </c>
      <c r="M1614" t="s">
        <v>232</v>
      </c>
      <c r="N1614" t="s">
        <v>233</v>
      </c>
      <c r="O1614" t="str">
        <f t="shared" si="50"/>
        <v>abril</v>
      </c>
      <c r="P1614">
        <f>VLOOKUP(O1614,Auxiliar!A:B,2,FALSE)</f>
        <v>4</v>
      </c>
      <c r="Q1614">
        <f t="shared" si="51"/>
        <v>2024</v>
      </c>
    </row>
    <row r="1615" spans="1:17" x14ac:dyDescent="0.3">
      <c r="A1615" t="s">
        <v>235</v>
      </c>
      <c r="B1615" t="s">
        <v>27</v>
      </c>
      <c r="C1615" s="3">
        <v>70875430759</v>
      </c>
      <c r="D1615" t="str">
        <f>VLOOKUP(C1615,Planilha4!$B$1:$C$147,2,0)</f>
        <v>Alexandre Furtado Cavalcanti De Albuquerque Sá</v>
      </c>
      <c r="E1615" t="s">
        <v>236</v>
      </c>
      <c r="F1615" t="s">
        <v>237</v>
      </c>
      <c r="G1615" t="s">
        <v>85</v>
      </c>
      <c r="H1615" t="s">
        <v>13</v>
      </c>
      <c r="I1615" t="s">
        <v>231</v>
      </c>
      <c r="J1615" t="s">
        <v>230</v>
      </c>
      <c r="K1615" t="s">
        <v>231</v>
      </c>
      <c r="L1615">
        <v>720</v>
      </c>
      <c r="M1615" t="s">
        <v>238</v>
      </c>
      <c r="N1615" t="s">
        <v>239</v>
      </c>
      <c r="O1615" t="str">
        <f t="shared" si="50"/>
        <v>abril</v>
      </c>
      <c r="P1615">
        <f>VLOOKUP(O1615,Auxiliar!A:B,2,FALSE)</f>
        <v>4</v>
      </c>
      <c r="Q1615">
        <f t="shared" si="51"/>
        <v>2024</v>
      </c>
    </row>
    <row r="1616" spans="1:17" x14ac:dyDescent="0.3">
      <c r="A1616" t="s">
        <v>235</v>
      </c>
      <c r="B1616" t="s">
        <v>27</v>
      </c>
      <c r="C1616" s="3">
        <v>70875430759</v>
      </c>
      <c r="D1616" t="str">
        <f>VLOOKUP(C1616,Planilha4!$B$1:$C$147,2,0)</f>
        <v>Alexandre Furtado Cavalcanti De Albuquerque Sá</v>
      </c>
      <c r="E1616" t="s">
        <v>236</v>
      </c>
      <c r="F1616" t="s">
        <v>237</v>
      </c>
      <c r="G1616" t="s">
        <v>85</v>
      </c>
      <c r="H1616" t="s">
        <v>13</v>
      </c>
      <c r="I1616" t="s">
        <v>231</v>
      </c>
      <c r="J1616" t="s">
        <v>230</v>
      </c>
      <c r="K1616" t="s">
        <v>231</v>
      </c>
      <c r="L1616">
        <v>240</v>
      </c>
      <c r="M1616" t="s">
        <v>241</v>
      </c>
      <c r="N1616" t="s">
        <v>242</v>
      </c>
      <c r="O1616" t="str">
        <f t="shared" si="50"/>
        <v>abril</v>
      </c>
      <c r="P1616">
        <f>VLOOKUP(O1616,Auxiliar!A:B,2,FALSE)</f>
        <v>4</v>
      </c>
      <c r="Q1616">
        <f t="shared" si="51"/>
        <v>2024</v>
      </c>
    </row>
    <row r="1617" spans="1:17" x14ac:dyDescent="0.3">
      <c r="A1617" t="s">
        <v>243</v>
      </c>
      <c r="B1617" t="s">
        <v>27</v>
      </c>
      <c r="C1617" s="3">
        <v>70875430759</v>
      </c>
      <c r="D1617" t="str">
        <f>VLOOKUP(C1617,Planilha4!$B$1:$C$147,2,0)</f>
        <v>Alexandre Furtado Cavalcanti De Albuquerque Sá</v>
      </c>
      <c r="E1617" t="s">
        <v>245</v>
      </c>
      <c r="F1617" t="s">
        <v>246</v>
      </c>
      <c r="G1617" t="s">
        <v>85</v>
      </c>
      <c r="H1617" t="s">
        <v>13</v>
      </c>
      <c r="I1617" t="s">
        <v>247</v>
      </c>
      <c r="J1617" t="s">
        <v>229</v>
      </c>
      <c r="K1617" t="s">
        <v>252</v>
      </c>
      <c r="L1617">
        <v>615</v>
      </c>
      <c r="M1617" t="s">
        <v>249</v>
      </c>
      <c r="N1617" t="s">
        <v>250</v>
      </c>
      <c r="O1617" t="str">
        <f t="shared" si="50"/>
        <v>maio</v>
      </c>
      <c r="P1617">
        <f>VLOOKUP(O1617,Auxiliar!A:B,2,FALSE)</f>
        <v>5</v>
      </c>
      <c r="Q1617">
        <f t="shared" si="51"/>
        <v>2024</v>
      </c>
    </row>
    <row r="1618" spans="1:17" x14ac:dyDescent="0.3">
      <c r="A1618" t="s">
        <v>81</v>
      </c>
      <c r="B1618" t="s">
        <v>27</v>
      </c>
      <c r="C1618" s="3">
        <v>70875430759</v>
      </c>
      <c r="D1618" t="str">
        <f>VLOOKUP(C1618,Planilha4!$B$1:$C$147,2,0)</f>
        <v>Alexandre Furtado Cavalcanti De Albuquerque Sá</v>
      </c>
      <c r="E1618" t="s">
        <v>83</v>
      </c>
      <c r="F1618" t="s">
        <v>84</v>
      </c>
      <c r="G1618" t="s">
        <v>85</v>
      </c>
      <c r="H1618" t="s">
        <v>13</v>
      </c>
      <c r="I1618" t="s">
        <v>224</v>
      </c>
      <c r="J1618" t="s">
        <v>222</v>
      </c>
      <c r="K1618" t="s">
        <v>254</v>
      </c>
      <c r="L1618">
        <v>825</v>
      </c>
      <c r="M1618" t="s">
        <v>87</v>
      </c>
      <c r="N1618" t="s">
        <v>88</v>
      </c>
      <c r="O1618" t="str">
        <f t="shared" si="50"/>
        <v>abril</v>
      </c>
      <c r="P1618">
        <f>VLOOKUP(O1618,Auxiliar!A:B,2,FALSE)</f>
        <v>4</v>
      </c>
      <c r="Q1618">
        <f t="shared" si="51"/>
        <v>2024</v>
      </c>
    </row>
    <row r="1619" spans="1:17" x14ac:dyDescent="0.3">
      <c r="A1619" s="1"/>
      <c r="B1619" s="1"/>
      <c r="C1619" s="3"/>
      <c r="E1619" s="1"/>
      <c r="F1619" s="1"/>
      <c r="G1619" s="1"/>
      <c r="H1619" s="1"/>
      <c r="I1619" s="1"/>
      <c r="L1619" s="1"/>
      <c r="M1619" s="1"/>
      <c r="N1619" s="1"/>
    </row>
    <row r="1620" spans="1:17" x14ac:dyDescent="0.3">
      <c r="A1620" s="1"/>
      <c r="B1620" s="1"/>
      <c r="C1620" s="3"/>
      <c r="E1620" s="1"/>
      <c r="F1620" s="1"/>
      <c r="G1620" s="1"/>
      <c r="H1620" s="1"/>
      <c r="I1620" s="1"/>
      <c r="L1620" s="1"/>
      <c r="M1620" s="1"/>
      <c r="N1620" s="1"/>
    </row>
    <row r="1621" spans="1:17" x14ac:dyDescent="0.3">
      <c r="A1621" s="1"/>
      <c r="B1621" s="1"/>
      <c r="C1621" s="3"/>
      <c r="E1621" s="1"/>
      <c r="F1621" s="1"/>
      <c r="G1621" s="1"/>
      <c r="H1621" s="1"/>
      <c r="I1621" s="1"/>
      <c r="L1621" s="1"/>
      <c r="M1621" s="1"/>
      <c r="N1621" s="1"/>
    </row>
    <row r="1622" spans="1:17" x14ac:dyDescent="0.3">
      <c r="A1622" t="s">
        <v>284</v>
      </c>
      <c r="B1622" t="s">
        <v>27</v>
      </c>
      <c r="C1622" s="3">
        <v>70875430759</v>
      </c>
      <c r="D1622" t="str">
        <f>VLOOKUP(C1622,Planilha4!$B$1:$C$147,2,0)</f>
        <v>Alexandre Furtado Cavalcanti De Albuquerque Sá</v>
      </c>
      <c r="E1622" t="s">
        <v>286</v>
      </c>
      <c r="F1622" t="s">
        <v>287</v>
      </c>
      <c r="G1622" t="s">
        <v>85</v>
      </c>
      <c r="H1622" t="s">
        <v>13</v>
      </c>
      <c r="I1622" t="s">
        <v>252</v>
      </c>
      <c r="J1622" t="s">
        <v>229</v>
      </c>
      <c r="K1622" t="s">
        <v>252</v>
      </c>
      <c r="L1622">
        <v>330</v>
      </c>
      <c r="M1622" t="s">
        <v>288</v>
      </c>
      <c r="N1622" t="s">
        <v>289</v>
      </c>
      <c r="O1622" t="str">
        <f t="shared" si="50"/>
        <v>maio</v>
      </c>
      <c r="P1622">
        <f>VLOOKUP(O1622,Auxiliar!A:B,2,FALSE)</f>
        <v>5</v>
      </c>
      <c r="Q1622">
        <f t="shared" si="51"/>
        <v>2024</v>
      </c>
    </row>
    <row r="1623" spans="1:17" x14ac:dyDescent="0.3">
      <c r="A1623" t="s">
        <v>262</v>
      </c>
      <c r="B1623" t="s">
        <v>27</v>
      </c>
      <c r="C1623" s="3">
        <v>70875430759</v>
      </c>
      <c r="D1623" t="str">
        <f>VLOOKUP(C1623,Planilha4!$B$1:$C$147,2,0)</f>
        <v>Alexandre Furtado Cavalcanti De Albuquerque Sá</v>
      </c>
      <c r="E1623" t="s">
        <v>263</v>
      </c>
      <c r="F1623" t="s">
        <v>264</v>
      </c>
      <c r="G1623" t="s">
        <v>85</v>
      </c>
      <c r="H1623" t="s">
        <v>13</v>
      </c>
      <c r="I1623" t="s">
        <v>290</v>
      </c>
      <c r="J1623" t="s">
        <v>290</v>
      </c>
      <c r="K1623" t="s">
        <v>291</v>
      </c>
      <c r="L1623">
        <v>330</v>
      </c>
      <c r="M1623" t="s">
        <v>265</v>
      </c>
      <c r="N1623" t="s">
        <v>266</v>
      </c>
      <c r="O1623" t="str">
        <f t="shared" si="50"/>
        <v>maio</v>
      </c>
      <c r="P1623">
        <f>VLOOKUP(O1623,Auxiliar!A:B,2,FALSE)</f>
        <v>5</v>
      </c>
      <c r="Q1623">
        <f t="shared" si="51"/>
        <v>2024</v>
      </c>
    </row>
    <row r="1624" spans="1:17" x14ac:dyDescent="0.3">
      <c r="A1624" t="s">
        <v>279</v>
      </c>
      <c r="B1624" t="s">
        <v>27</v>
      </c>
      <c r="C1624" s="3">
        <v>70875430759</v>
      </c>
      <c r="D1624" t="str">
        <f>VLOOKUP(C1624,Planilha4!$B$1:$C$147,2,0)</f>
        <v>Alexandre Furtado Cavalcanti De Albuquerque Sá</v>
      </c>
      <c r="E1624" t="s">
        <v>280</v>
      </c>
      <c r="F1624" t="s">
        <v>281</v>
      </c>
      <c r="G1624" t="s">
        <v>85</v>
      </c>
      <c r="H1624" t="s">
        <v>13</v>
      </c>
      <c r="I1624" t="s">
        <v>248</v>
      </c>
      <c r="J1624" t="s">
        <v>252</v>
      </c>
      <c r="K1624" t="s">
        <v>292</v>
      </c>
      <c r="L1624">
        <v>361.46</v>
      </c>
      <c r="M1624" t="s">
        <v>282</v>
      </c>
      <c r="N1624" t="s">
        <v>283</v>
      </c>
      <c r="O1624" t="str">
        <f t="shared" si="50"/>
        <v>maio</v>
      </c>
      <c r="P1624">
        <f>VLOOKUP(O1624,Auxiliar!A:B,2,FALSE)</f>
        <v>5</v>
      </c>
      <c r="Q1624">
        <f t="shared" si="51"/>
        <v>2024</v>
      </c>
    </row>
    <row r="1625" spans="1:17" x14ac:dyDescent="0.3">
      <c r="A1625" t="s">
        <v>274</v>
      </c>
      <c r="B1625" t="s">
        <v>27</v>
      </c>
      <c r="C1625" s="3">
        <v>70875430759</v>
      </c>
      <c r="D1625" t="str">
        <f>VLOOKUP(C1625,Planilha4!$B$1:$C$147,2,0)</f>
        <v>Alexandre Furtado Cavalcanti De Albuquerque Sá</v>
      </c>
      <c r="E1625" t="s">
        <v>275</v>
      </c>
      <c r="F1625" t="s">
        <v>276</v>
      </c>
      <c r="G1625" t="s">
        <v>85</v>
      </c>
      <c r="H1625" t="s">
        <v>13</v>
      </c>
      <c r="I1625" t="s">
        <v>248</v>
      </c>
      <c r="J1625" t="s">
        <v>252</v>
      </c>
      <c r="K1625" t="s">
        <v>292</v>
      </c>
      <c r="L1625">
        <v>361.46</v>
      </c>
      <c r="M1625" t="s">
        <v>277</v>
      </c>
      <c r="N1625" t="s">
        <v>278</v>
      </c>
      <c r="O1625" t="str">
        <f t="shared" si="50"/>
        <v>maio</v>
      </c>
      <c r="P1625">
        <f>VLOOKUP(O1625,Auxiliar!A:B,2,FALSE)</f>
        <v>5</v>
      </c>
      <c r="Q1625">
        <f t="shared" si="51"/>
        <v>2024</v>
      </c>
    </row>
    <row r="1626" spans="1:17" x14ac:dyDescent="0.3">
      <c r="A1626" t="s">
        <v>293</v>
      </c>
      <c r="B1626" t="s">
        <v>27</v>
      </c>
      <c r="C1626" s="3">
        <v>70875430759</v>
      </c>
      <c r="D1626" t="str">
        <f>VLOOKUP(C1626,Planilha4!$B$1:$C$147,2,0)</f>
        <v>Alexandre Furtado Cavalcanti De Albuquerque Sá</v>
      </c>
      <c r="E1626" t="s">
        <v>294</v>
      </c>
      <c r="F1626" t="s">
        <v>295</v>
      </c>
      <c r="G1626" t="s">
        <v>85</v>
      </c>
      <c r="H1626" t="s">
        <v>13</v>
      </c>
      <c r="I1626" t="s">
        <v>291</v>
      </c>
      <c r="J1626" t="s">
        <v>290</v>
      </c>
      <c r="K1626" t="s">
        <v>291</v>
      </c>
      <c r="L1626">
        <v>312.5</v>
      </c>
      <c r="M1626" t="s">
        <v>296</v>
      </c>
      <c r="N1626" t="s">
        <v>297</v>
      </c>
      <c r="O1626" t="str">
        <f t="shared" si="50"/>
        <v>maio</v>
      </c>
      <c r="P1626">
        <f>VLOOKUP(O1626,Auxiliar!A:B,2,FALSE)</f>
        <v>5</v>
      </c>
      <c r="Q1626">
        <f t="shared" si="51"/>
        <v>2024</v>
      </c>
    </row>
    <row r="1627" spans="1:17" x14ac:dyDescent="0.3">
      <c r="A1627" t="s">
        <v>293</v>
      </c>
      <c r="B1627" t="s">
        <v>27</v>
      </c>
      <c r="C1627" s="3">
        <v>70875430759</v>
      </c>
      <c r="D1627" t="str">
        <f>VLOOKUP(C1627,Planilha4!$B$1:$C$147,2,0)</f>
        <v>Alexandre Furtado Cavalcanti De Albuquerque Sá</v>
      </c>
      <c r="E1627" t="s">
        <v>294</v>
      </c>
      <c r="F1627" t="s">
        <v>295</v>
      </c>
      <c r="G1627" t="s">
        <v>85</v>
      </c>
      <c r="H1627" t="s">
        <v>13</v>
      </c>
      <c r="I1627" t="s">
        <v>291</v>
      </c>
      <c r="J1627" t="s">
        <v>290</v>
      </c>
      <c r="K1627" t="s">
        <v>291</v>
      </c>
      <c r="L1627">
        <v>312.5</v>
      </c>
      <c r="M1627" t="s">
        <v>300</v>
      </c>
      <c r="N1627" t="s">
        <v>301</v>
      </c>
      <c r="O1627" t="str">
        <f t="shared" si="50"/>
        <v>maio</v>
      </c>
      <c r="P1627">
        <f>VLOOKUP(O1627,Auxiliar!A:B,2,FALSE)</f>
        <v>5</v>
      </c>
      <c r="Q1627">
        <f t="shared" si="51"/>
        <v>2024</v>
      </c>
    </row>
    <row r="1628" spans="1:17" x14ac:dyDescent="0.3">
      <c r="A1628" t="s">
        <v>293</v>
      </c>
      <c r="B1628" t="s">
        <v>27</v>
      </c>
      <c r="C1628" s="3">
        <v>70875430759</v>
      </c>
      <c r="D1628" t="str">
        <f>VLOOKUP(C1628,Planilha4!$B$1:$C$147,2,0)</f>
        <v>Alexandre Furtado Cavalcanti De Albuquerque Sá</v>
      </c>
      <c r="E1628" t="s">
        <v>294</v>
      </c>
      <c r="F1628" t="s">
        <v>295</v>
      </c>
      <c r="G1628" t="s">
        <v>85</v>
      </c>
      <c r="H1628" t="s">
        <v>13</v>
      </c>
      <c r="I1628" t="s">
        <v>291</v>
      </c>
      <c r="J1628" t="s">
        <v>290</v>
      </c>
      <c r="K1628" t="s">
        <v>291</v>
      </c>
      <c r="L1628">
        <v>312.5</v>
      </c>
      <c r="M1628" t="s">
        <v>302</v>
      </c>
      <c r="N1628" t="s">
        <v>303</v>
      </c>
      <c r="O1628" t="str">
        <f t="shared" si="50"/>
        <v>maio</v>
      </c>
      <c r="P1628">
        <f>VLOOKUP(O1628,Auxiliar!A:B,2,FALSE)</f>
        <v>5</v>
      </c>
      <c r="Q1628">
        <f t="shared" si="51"/>
        <v>2024</v>
      </c>
    </row>
    <row r="1629" spans="1:17" x14ac:dyDescent="0.3">
      <c r="A1629" t="s">
        <v>293</v>
      </c>
      <c r="B1629" t="s">
        <v>27</v>
      </c>
      <c r="C1629" s="3">
        <v>70875430759</v>
      </c>
      <c r="D1629" t="str">
        <f>VLOOKUP(C1629,Planilha4!$B$1:$C$147,2,0)</f>
        <v>Alexandre Furtado Cavalcanti De Albuquerque Sá</v>
      </c>
      <c r="E1629" t="s">
        <v>294</v>
      </c>
      <c r="F1629" t="s">
        <v>295</v>
      </c>
      <c r="G1629" t="s">
        <v>85</v>
      </c>
      <c r="H1629" t="s">
        <v>13</v>
      </c>
      <c r="I1629" t="s">
        <v>291</v>
      </c>
      <c r="J1629" t="s">
        <v>290</v>
      </c>
      <c r="K1629" t="s">
        <v>291</v>
      </c>
      <c r="L1629">
        <v>312.5</v>
      </c>
      <c r="M1629" t="s">
        <v>304</v>
      </c>
      <c r="N1629" t="s">
        <v>305</v>
      </c>
      <c r="O1629" t="str">
        <f t="shared" si="50"/>
        <v>maio</v>
      </c>
      <c r="P1629">
        <f>VLOOKUP(O1629,Auxiliar!A:B,2,FALSE)</f>
        <v>5</v>
      </c>
      <c r="Q1629">
        <f t="shared" si="51"/>
        <v>2024</v>
      </c>
    </row>
    <row r="1630" spans="1:17" x14ac:dyDescent="0.3">
      <c r="A1630" t="s">
        <v>306</v>
      </c>
      <c r="B1630" t="s">
        <v>27</v>
      </c>
      <c r="C1630" s="3">
        <v>70875430759</v>
      </c>
      <c r="D1630" t="str">
        <f>VLOOKUP(C1630,Planilha4!$B$1:$C$147,2,0)</f>
        <v>Alexandre Furtado Cavalcanti De Albuquerque Sá</v>
      </c>
      <c r="E1630" t="s">
        <v>307</v>
      </c>
      <c r="F1630" t="s">
        <v>308</v>
      </c>
      <c r="G1630" t="s">
        <v>85</v>
      </c>
      <c r="H1630" t="s">
        <v>13</v>
      </c>
      <c r="I1630" t="s">
        <v>291</v>
      </c>
      <c r="J1630" t="s">
        <v>290</v>
      </c>
      <c r="K1630" t="s">
        <v>291</v>
      </c>
      <c r="L1630">
        <v>553.9</v>
      </c>
      <c r="M1630" t="s">
        <v>309</v>
      </c>
      <c r="N1630" t="s">
        <v>310</v>
      </c>
      <c r="O1630" t="str">
        <f t="shared" si="50"/>
        <v>maio</v>
      </c>
      <c r="P1630">
        <f>VLOOKUP(O1630,Auxiliar!A:B,2,FALSE)</f>
        <v>5</v>
      </c>
      <c r="Q1630">
        <f t="shared" si="51"/>
        <v>2024</v>
      </c>
    </row>
    <row r="1631" spans="1:17" x14ac:dyDescent="0.3">
      <c r="A1631" t="s">
        <v>311</v>
      </c>
      <c r="B1631" t="s">
        <v>27</v>
      </c>
      <c r="C1631" s="3">
        <v>70875430759</v>
      </c>
      <c r="D1631" t="str">
        <f>VLOOKUP(C1631,Planilha4!$B$1:$C$147,2,0)</f>
        <v>Alexandre Furtado Cavalcanti De Albuquerque Sá</v>
      </c>
      <c r="E1631" t="s">
        <v>312</v>
      </c>
      <c r="F1631" t="s">
        <v>313</v>
      </c>
      <c r="G1631" t="s">
        <v>85</v>
      </c>
      <c r="H1631" t="s">
        <v>13</v>
      </c>
      <c r="I1631" t="s">
        <v>314</v>
      </c>
      <c r="J1631" t="s">
        <v>315</v>
      </c>
      <c r="K1631" t="s">
        <v>316</v>
      </c>
      <c r="L1631">
        <v>177.5</v>
      </c>
      <c r="M1631" t="s">
        <v>317</v>
      </c>
      <c r="N1631" t="s">
        <v>318</v>
      </c>
      <c r="O1631" t="str">
        <f t="shared" si="50"/>
        <v>maio</v>
      </c>
      <c r="P1631">
        <f>VLOOKUP(O1631,Auxiliar!A:B,2,FALSE)</f>
        <v>5</v>
      </c>
      <c r="Q1631">
        <f t="shared" si="51"/>
        <v>2024</v>
      </c>
    </row>
    <row r="1632" spans="1:17" x14ac:dyDescent="0.3">
      <c r="A1632" t="s">
        <v>319</v>
      </c>
      <c r="B1632" t="s">
        <v>27</v>
      </c>
      <c r="C1632" s="3">
        <v>70875430759</v>
      </c>
      <c r="D1632" t="str">
        <f>VLOOKUP(C1632,Planilha4!$B$1:$C$147,2,0)</f>
        <v>Alexandre Furtado Cavalcanti De Albuquerque Sá</v>
      </c>
      <c r="E1632" t="s">
        <v>320</v>
      </c>
      <c r="F1632" t="s">
        <v>321</v>
      </c>
      <c r="G1632" t="s">
        <v>85</v>
      </c>
      <c r="H1632" t="s">
        <v>13</v>
      </c>
      <c r="I1632" t="s">
        <v>314</v>
      </c>
      <c r="J1632" t="s">
        <v>314</v>
      </c>
      <c r="K1632" t="s">
        <v>325</v>
      </c>
      <c r="L1632">
        <v>600</v>
      </c>
      <c r="M1632" t="s">
        <v>323</v>
      </c>
      <c r="N1632" t="s">
        <v>324</v>
      </c>
      <c r="O1632" t="str">
        <f t="shared" si="50"/>
        <v>maio</v>
      </c>
      <c r="P1632">
        <f>VLOOKUP(O1632,Auxiliar!A:B,2,FALSE)</f>
        <v>5</v>
      </c>
      <c r="Q1632">
        <f t="shared" si="51"/>
        <v>2024</v>
      </c>
    </row>
    <row r="1633" spans="1:17" x14ac:dyDescent="0.3">
      <c r="A1633" t="s">
        <v>326</v>
      </c>
      <c r="B1633" t="s">
        <v>27</v>
      </c>
      <c r="C1633" s="3">
        <v>70875430759</v>
      </c>
      <c r="D1633" t="str">
        <f>VLOOKUP(C1633,Planilha4!$B$1:$C$147,2,0)</f>
        <v>Alexandre Furtado Cavalcanti De Albuquerque Sá</v>
      </c>
      <c r="E1633" t="s">
        <v>327</v>
      </c>
      <c r="F1633" t="s">
        <v>89</v>
      </c>
      <c r="G1633" t="s">
        <v>85</v>
      </c>
      <c r="H1633" t="s">
        <v>13</v>
      </c>
      <c r="I1633" t="s">
        <v>316</v>
      </c>
      <c r="J1633" t="s">
        <v>316</v>
      </c>
      <c r="K1633" t="s">
        <v>328</v>
      </c>
      <c r="L1633">
        <v>330</v>
      </c>
      <c r="M1633" t="s">
        <v>329</v>
      </c>
      <c r="N1633" t="s">
        <v>330</v>
      </c>
      <c r="O1633" t="str">
        <f t="shared" si="50"/>
        <v>maio</v>
      </c>
      <c r="P1633">
        <f>VLOOKUP(O1633,Auxiliar!A:B,2,FALSE)</f>
        <v>5</v>
      </c>
      <c r="Q1633">
        <f t="shared" si="51"/>
        <v>2024</v>
      </c>
    </row>
    <row r="1634" spans="1:17" x14ac:dyDescent="0.3">
      <c r="A1634" s="1"/>
      <c r="B1634" s="1"/>
      <c r="C1634" s="3"/>
      <c r="E1634" s="1"/>
      <c r="F1634" s="1"/>
      <c r="G1634" s="1"/>
      <c r="H1634" s="1"/>
      <c r="I1634" s="1"/>
      <c r="L1634" s="1"/>
      <c r="M1634" s="1"/>
      <c r="N1634" s="1"/>
    </row>
    <row r="1635" spans="1:17" x14ac:dyDescent="0.3">
      <c r="A1635" t="s">
        <v>331</v>
      </c>
      <c r="B1635" t="s">
        <v>27</v>
      </c>
      <c r="C1635" s="3">
        <v>70875430759</v>
      </c>
      <c r="D1635" t="str">
        <f>VLOOKUP(C1635,Planilha4!$B$1:$C$147,2,0)</f>
        <v>Alexandre Furtado Cavalcanti De Albuquerque Sá</v>
      </c>
      <c r="E1635" t="s">
        <v>332</v>
      </c>
      <c r="F1635" t="s">
        <v>84</v>
      </c>
      <c r="G1635" t="s">
        <v>12</v>
      </c>
      <c r="H1635" t="s">
        <v>13</v>
      </c>
      <c r="I1635" t="s">
        <v>325</v>
      </c>
      <c r="J1635" t="s">
        <v>314</v>
      </c>
      <c r="K1635" t="s">
        <v>325</v>
      </c>
      <c r="L1635">
        <v>340</v>
      </c>
      <c r="M1635" t="s">
        <v>333</v>
      </c>
      <c r="N1635" t="s">
        <v>334</v>
      </c>
      <c r="O1635" t="str">
        <f t="shared" si="50"/>
        <v>maio</v>
      </c>
      <c r="P1635">
        <f>VLOOKUP(O1635,Auxiliar!A:B,2,FALSE)</f>
        <v>5</v>
      </c>
      <c r="Q1635">
        <f t="shared" si="51"/>
        <v>2024</v>
      </c>
    </row>
    <row r="1636" spans="1:17" x14ac:dyDescent="0.3">
      <c r="A1636" t="s">
        <v>337</v>
      </c>
      <c r="B1636" t="s">
        <v>27</v>
      </c>
      <c r="C1636" s="3">
        <v>70875430759</v>
      </c>
      <c r="D1636" t="str">
        <f>VLOOKUP(C1636,Planilha4!$B$1:$C$147,2,0)</f>
        <v>Alexandre Furtado Cavalcanti De Albuquerque Sá</v>
      </c>
      <c r="E1636" t="s">
        <v>339</v>
      </c>
      <c r="F1636" t="s">
        <v>159</v>
      </c>
      <c r="G1636" t="s">
        <v>12</v>
      </c>
      <c r="H1636" t="s">
        <v>13</v>
      </c>
      <c r="I1636" t="s">
        <v>325</v>
      </c>
      <c r="J1636" t="s">
        <v>314</v>
      </c>
      <c r="K1636" t="s">
        <v>322</v>
      </c>
      <c r="L1636">
        <v>150</v>
      </c>
      <c r="M1636" t="s">
        <v>340</v>
      </c>
      <c r="N1636" t="s">
        <v>341</v>
      </c>
      <c r="O1636" t="str">
        <f t="shared" si="50"/>
        <v>maio</v>
      </c>
      <c r="P1636">
        <f>VLOOKUP(O1636,Auxiliar!A:B,2,FALSE)</f>
        <v>5</v>
      </c>
      <c r="Q1636">
        <f t="shared" si="51"/>
        <v>2024</v>
      </c>
    </row>
    <row r="1637" spans="1:17" x14ac:dyDescent="0.3">
      <c r="A1637" t="s">
        <v>343</v>
      </c>
      <c r="B1637" t="s">
        <v>27</v>
      </c>
      <c r="C1637" s="3">
        <v>70875430759</v>
      </c>
      <c r="D1637" t="str">
        <f>VLOOKUP(C1637,Planilha4!$B$1:$C$147,2,0)</f>
        <v>Alexandre Furtado Cavalcanti De Albuquerque Sá</v>
      </c>
      <c r="E1637" t="s">
        <v>345</v>
      </c>
      <c r="F1637" t="s">
        <v>346</v>
      </c>
      <c r="G1637" t="s">
        <v>12</v>
      </c>
      <c r="H1637" t="s">
        <v>13</v>
      </c>
      <c r="I1637" t="s">
        <v>347</v>
      </c>
      <c r="J1637" t="s">
        <v>322</v>
      </c>
      <c r="K1637" t="s">
        <v>347</v>
      </c>
      <c r="L1637">
        <v>390</v>
      </c>
      <c r="M1637" t="s">
        <v>348</v>
      </c>
      <c r="N1637" t="s">
        <v>349</v>
      </c>
      <c r="O1637" t="str">
        <f t="shared" si="50"/>
        <v>maio</v>
      </c>
      <c r="P1637">
        <f>VLOOKUP(O1637,Auxiliar!A:B,2,FALSE)</f>
        <v>5</v>
      </c>
      <c r="Q1637">
        <f t="shared" si="51"/>
        <v>2024</v>
      </c>
    </row>
    <row r="1638" spans="1:17" x14ac:dyDescent="0.3">
      <c r="A1638" t="s">
        <v>351</v>
      </c>
      <c r="B1638" t="s">
        <v>27</v>
      </c>
      <c r="C1638" s="3">
        <v>70875430759</v>
      </c>
      <c r="D1638" t="str">
        <f>VLOOKUP(C1638,Planilha4!$B$1:$C$147,2,0)</f>
        <v>Alexandre Furtado Cavalcanti De Albuquerque Sá</v>
      </c>
      <c r="E1638" t="s">
        <v>352</v>
      </c>
      <c r="F1638" t="s">
        <v>353</v>
      </c>
      <c r="G1638" t="s">
        <v>12</v>
      </c>
      <c r="H1638" t="s">
        <v>13</v>
      </c>
      <c r="I1638" t="s">
        <v>347</v>
      </c>
      <c r="J1638" t="s">
        <v>322</v>
      </c>
      <c r="K1638" t="s">
        <v>347</v>
      </c>
      <c r="L1638">
        <v>535</v>
      </c>
      <c r="M1638" t="s">
        <v>354</v>
      </c>
      <c r="N1638" t="s">
        <v>355</v>
      </c>
      <c r="O1638" t="str">
        <f t="shared" si="50"/>
        <v>maio</v>
      </c>
      <c r="P1638">
        <f>VLOOKUP(O1638,Auxiliar!A:B,2,FALSE)</f>
        <v>5</v>
      </c>
      <c r="Q1638">
        <f t="shared" si="51"/>
        <v>2024</v>
      </c>
    </row>
    <row r="1639" spans="1:17" x14ac:dyDescent="0.3">
      <c r="A1639" t="s">
        <v>356</v>
      </c>
      <c r="B1639" t="s">
        <v>27</v>
      </c>
      <c r="C1639" s="3">
        <v>70875430759</v>
      </c>
      <c r="D1639" t="str">
        <f>VLOOKUP(C1639,Planilha4!$B$1:$C$147,2,0)</f>
        <v>Alexandre Furtado Cavalcanti De Albuquerque Sá</v>
      </c>
      <c r="E1639" t="s">
        <v>357</v>
      </c>
      <c r="F1639" t="s">
        <v>358</v>
      </c>
      <c r="G1639" t="s">
        <v>12</v>
      </c>
      <c r="H1639" t="s">
        <v>13</v>
      </c>
      <c r="I1639" t="s">
        <v>359</v>
      </c>
      <c r="J1639" t="s">
        <v>359</v>
      </c>
      <c r="K1639" t="s">
        <v>360</v>
      </c>
      <c r="L1639">
        <v>1020</v>
      </c>
      <c r="M1639" t="s">
        <v>361</v>
      </c>
      <c r="N1639" t="s">
        <v>362</v>
      </c>
      <c r="O1639" t="str">
        <f t="shared" si="50"/>
        <v>maio</v>
      </c>
      <c r="P1639">
        <f>VLOOKUP(O1639,Auxiliar!A:B,2,FALSE)</f>
        <v>5</v>
      </c>
      <c r="Q1639">
        <f t="shared" si="51"/>
        <v>2024</v>
      </c>
    </row>
    <row r="1640" spans="1:17" x14ac:dyDescent="0.3">
      <c r="A1640" t="s">
        <v>363</v>
      </c>
      <c r="B1640" t="s">
        <v>27</v>
      </c>
      <c r="C1640" s="3">
        <v>70875430759</v>
      </c>
      <c r="D1640" t="str">
        <f>VLOOKUP(C1640,Planilha4!$B$1:$C$147,2,0)</f>
        <v>Alexandre Furtado Cavalcanti De Albuquerque Sá</v>
      </c>
      <c r="E1640" t="s">
        <v>364</v>
      </c>
      <c r="F1640" t="s">
        <v>365</v>
      </c>
      <c r="G1640" t="s">
        <v>12</v>
      </c>
      <c r="H1640" t="s">
        <v>13</v>
      </c>
      <c r="I1640" t="s">
        <v>359</v>
      </c>
      <c r="J1640" t="s">
        <v>347</v>
      </c>
      <c r="K1640" t="s">
        <v>359</v>
      </c>
      <c r="L1640">
        <v>540</v>
      </c>
      <c r="M1640" t="s">
        <v>366</v>
      </c>
      <c r="N1640" t="s">
        <v>367</v>
      </c>
      <c r="O1640" t="str">
        <f t="shared" si="50"/>
        <v>maio</v>
      </c>
      <c r="P1640">
        <f>VLOOKUP(O1640,Auxiliar!A:B,2,FALSE)</f>
        <v>5</v>
      </c>
      <c r="Q1640">
        <f t="shared" si="51"/>
        <v>2024</v>
      </c>
    </row>
    <row r="1641" spans="1:17" x14ac:dyDescent="0.3">
      <c r="A1641" t="s">
        <v>368</v>
      </c>
      <c r="B1641" t="s">
        <v>27</v>
      </c>
      <c r="C1641" s="3">
        <v>70875430759</v>
      </c>
      <c r="D1641" t="str">
        <f>VLOOKUP(C1641,Planilha4!$B$1:$C$147,2,0)</f>
        <v>Alexandre Furtado Cavalcanti De Albuquerque Sá</v>
      </c>
      <c r="E1641" t="s">
        <v>369</v>
      </c>
      <c r="F1641" t="s">
        <v>370</v>
      </c>
      <c r="G1641" t="s">
        <v>12</v>
      </c>
      <c r="H1641" t="s">
        <v>13</v>
      </c>
      <c r="I1641" t="s">
        <v>371</v>
      </c>
      <c r="J1641" t="s">
        <v>372</v>
      </c>
      <c r="K1641" t="s">
        <v>373</v>
      </c>
      <c r="L1641">
        <v>230</v>
      </c>
      <c r="M1641" t="s">
        <v>374</v>
      </c>
      <c r="N1641" t="s">
        <v>375</v>
      </c>
      <c r="O1641" t="str">
        <f t="shared" si="50"/>
        <v>maio</v>
      </c>
      <c r="P1641">
        <f>VLOOKUP(O1641,Auxiliar!A:B,2,FALSE)</f>
        <v>5</v>
      </c>
      <c r="Q1641">
        <f t="shared" si="51"/>
        <v>2024</v>
      </c>
    </row>
    <row r="1642" spans="1:17" x14ac:dyDescent="0.3">
      <c r="A1642" t="s">
        <v>381</v>
      </c>
      <c r="B1642" t="s">
        <v>27</v>
      </c>
      <c r="C1642" s="3">
        <v>70875430759</v>
      </c>
      <c r="D1642" t="str">
        <f>VLOOKUP(C1642,Planilha4!$B$1:$C$147,2,0)</f>
        <v>Alexandre Furtado Cavalcanti De Albuquerque Sá</v>
      </c>
      <c r="E1642" t="s">
        <v>382</v>
      </c>
      <c r="F1642" t="s">
        <v>365</v>
      </c>
      <c r="G1642" t="s">
        <v>12</v>
      </c>
      <c r="H1642" t="s">
        <v>13</v>
      </c>
      <c r="I1642" t="s">
        <v>383</v>
      </c>
      <c r="J1642" t="s">
        <v>383</v>
      </c>
      <c r="K1642" t="s">
        <v>384</v>
      </c>
      <c r="L1642">
        <v>470</v>
      </c>
      <c r="M1642" t="s">
        <v>385</v>
      </c>
      <c r="N1642" t="s">
        <v>386</v>
      </c>
      <c r="O1642" t="str">
        <f t="shared" si="50"/>
        <v>junho</v>
      </c>
      <c r="P1642">
        <f>VLOOKUP(O1642,Auxiliar!A:B,2,FALSE)</f>
        <v>6</v>
      </c>
      <c r="Q1642">
        <f t="shared" si="51"/>
        <v>2024</v>
      </c>
    </row>
    <row r="1643" spans="1:17" x14ac:dyDescent="0.3">
      <c r="A1643" t="s">
        <v>389</v>
      </c>
      <c r="B1643" t="s">
        <v>27</v>
      </c>
      <c r="C1643" s="3">
        <v>70875430759</v>
      </c>
      <c r="D1643" t="str">
        <f>VLOOKUP(C1643,Planilha4!$B$1:$C$147,2,0)</f>
        <v>Alexandre Furtado Cavalcanti De Albuquerque Sá</v>
      </c>
      <c r="E1643" t="s">
        <v>390</v>
      </c>
      <c r="F1643" t="s">
        <v>391</v>
      </c>
      <c r="G1643" t="s">
        <v>12</v>
      </c>
      <c r="H1643" t="s">
        <v>13</v>
      </c>
      <c r="I1643" t="s">
        <v>392</v>
      </c>
      <c r="J1643" t="s">
        <v>392</v>
      </c>
      <c r="K1643" t="s">
        <v>123</v>
      </c>
      <c r="L1643">
        <v>562.5</v>
      </c>
      <c r="M1643" t="s">
        <v>393</v>
      </c>
      <c r="N1643" t="s">
        <v>394</v>
      </c>
      <c r="O1643" t="str">
        <f t="shared" si="50"/>
        <v>novembro</v>
      </c>
      <c r="P1643">
        <f>VLOOKUP(O1643,Auxiliar!A:B,2,FALSE)</f>
        <v>11</v>
      </c>
      <c r="Q1643">
        <f t="shared" si="51"/>
        <v>2024</v>
      </c>
    </row>
    <row r="1644" spans="1:17" x14ac:dyDescent="0.3">
      <c r="A1644" t="s">
        <v>337</v>
      </c>
      <c r="B1644" t="s">
        <v>27</v>
      </c>
      <c r="C1644" s="3">
        <v>70875430759</v>
      </c>
      <c r="D1644" t="str">
        <f>VLOOKUP(C1644,Planilha4!$B$1:$C$147,2,0)</f>
        <v>Alexandre Furtado Cavalcanti De Albuquerque Sá</v>
      </c>
      <c r="E1644" t="s">
        <v>339</v>
      </c>
      <c r="F1644" t="s">
        <v>159</v>
      </c>
      <c r="G1644" t="s">
        <v>12</v>
      </c>
      <c r="H1644" t="s">
        <v>13</v>
      </c>
      <c r="I1644" t="s">
        <v>395</v>
      </c>
      <c r="J1644" t="s">
        <v>395</v>
      </c>
      <c r="K1644" t="s">
        <v>396</v>
      </c>
      <c r="L1644">
        <v>150</v>
      </c>
      <c r="M1644" t="s">
        <v>340</v>
      </c>
      <c r="N1644" t="s">
        <v>341</v>
      </c>
      <c r="O1644" t="str">
        <f t="shared" si="50"/>
        <v>junho</v>
      </c>
      <c r="P1644">
        <f>VLOOKUP(O1644,Auxiliar!A:B,2,FALSE)</f>
        <v>6</v>
      </c>
      <c r="Q1644">
        <f t="shared" si="51"/>
        <v>2024</v>
      </c>
    </row>
    <row r="1645" spans="1:17" x14ac:dyDescent="0.3">
      <c r="A1645" t="s">
        <v>403</v>
      </c>
      <c r="B1645" t="s">
        <v>27</v>
      </c>
      <c r="C1645" s="3">
        <v>70875430759</v>
      </c>
      <c r="D1645" t="str">
        <f>VLOOKUP(C1645,Planilha4!$B$1:$C$147,2,0)</f>
        <v>Alexandre Furtado Cavalcanti De Albuquerque Sá</v>
      </c>
      <c r="E1645" t="s">
        <v>404</v>
      </c>
      <c r="F1645" t="s">
        <v>391</v>
      </c>
      <c r="G1645" t="s">
        <v>12</v>
      </c>
      <c r="H1645" t="s">
        <v>13</v>
      </c>
      <c r="I1645" t="s">
        <v>395</v>
      </c>
      <c r="J1645" t="s">
        <v>405</v>
      </c>
      <c r="K1645" t="s">
        <v>395</v>
      </c>
      <c r="L1645">
        <v>1050</v>
      </c>
      <c r="M1645" t="s">
        <v>406</v>
      </c>
      <c r="N1645" t="s">
        <v>407</v>
      </c>
      <c r="O1645" t="str">
        <f t="shared" si="50"/>
        <v>junho</v>
      </c>
      <c r="P1645">
        <f>VLOOKUP(O1645,Auxiliar!A:B,2,FALSE)</f>
        <v>6</v>
      </c>
      <c r="Q1645">
        <f t="shared" si="51"/>
        <v>2024</v>
      </c>
    </row>
    <row r="1646" spans="1:17" x14ac:dyDescent="0.3">
      <c r="A1646" t="s">
        <v>255</v>
      </c>
      <c r="B1646" t="s">
        <v>27</v>
      </c>
      <c r="C1646" s="3">
        <v>70875430759</v>
      </c>
      <c r="D1646" t="str">
        <f>VLOOKUP(C1646,Planilha4!$B$1:$C$147,2,0)</f>
        <v>Alexandre Furtado Cavalcanti De Albuquerque Sá</v>
      </c>
      <c r="E1646" t="s">
        <v>256</v>
      </c>
      <c r="F1646" t="s">
        <v>257</v>
      </c>
      <c r="G1646" t="s">
        <v>85</v>
      </c>
      <c r="H1646" t="s">
        <v>13</v>
      </c>
      <c r="I1646" t="s">
        <v>258</v>
      </c>
      <c r="J1646" t="s">
        <v>259</v>
      </c>
      <c r="K1646" t="s">
        <v>258</v>
      </c>
      <c r="L1646">
        <v>300</v>
      </c>
      <c r="M1646" t="s">
        <v>260</v>
      </c>
      <c r="N1646" t="s">
        <v>261</v>
      </c>
      <c r="O1646" t="str">
        <f t="shared" si="50"/>
        <v>abril</v>
      </c>
      <c r="P1646">
        <f>VLOOKUP(O1646,Auxiliar!A:B,2,FALSE)</f>
        <v>4</v>
      </c>
      <c r="Q1646">
        <f t="shared" si="51"/>
        <v>2024</v>
      </c>
    </row>
    <row r="1647" spans="1:17" x14ac:dyDescent="0.3">
      <c r="A1647" s="1"/>
      <c r="B1647" s="1"/>
      <c r="C1647" s="3"/>
      <c r="E1647" s="1"/>
      <c r="F1647" s="1"/>
      <c r="G1647" s="1"/>
      <c r="H1647" s="1"/>
      <c r="I1647" s="1"/>
      <c r="L1647" s="1"/>
      <c r="M1647" s="1"/>
      <c r="N1647" s="1"/>
    </row>
    <row r="1648" spans="1:17" x14ac:dyDescent="0.3">
      <c r="A1648" t="s">
        <v>419</v>
      </c>
      <c r="B1648" t="s">
        <v>27</v>
      </c>
      <c r="C1648" s="3">
        <v>70875430759</v>
      </c>
      <c r="D1648" t="str">
        <f>VLOOKUP(C1648,Planilha4!$B$1:$C$147,2,0)</f>
        <v>Alexandre Furtado Cavalcanti De Albuquerque Sá</v>
      </c>
      <c r="E1648" t="s">
        <v>420</v>
      </c>
      <c r="F1648" t="s">
        <v>411</v>
      </c>
      <c r="G1648" t="s">
        <v>12</v>
      </c>
      <c r="H1648" t="s">
        <v>13</v>
      </c>
      <c r="I1648" t="s">
        <v>421</v>
      </c>
      <c r="J1648" t="s">
        <v>421</v>
      </c>
      <c r="K1648" t="s">
        <v>388</v>
      </c>
      <c r="L1648">
        <v>950</v>
      </c>
      <c r="M1648" t="s">
        <v>422</v>
      </c>
      <c r="N1648" t="s">
        <v>423</v>
      </c>
      <c r="O1648" t="str">
        <f t="shared" si="50"/>
        <v>junho</v>
      </c>
      <c r="P1648">
        <f>VLOOKUP(O1648,Auxiliar!A:B,2,FALSE)</f>
        <v>6</v>
      </c>
      <c r="Q1648">
        <f t="shared" si="51"/>
        <v>2024</v>
      </c>
    </row>
    <row r="1649" spans="1:17" x14ac:dyDescent="0.3">
      <c r="A1649" t="s">
        <v>415</v>
      </c>
      <c r="B1649" t="s">
        <v>27</v>
      </c>
      <c r="C1649" s="3">
        <v>70875430759</v>
      </c>
      <c r="D1649" t="str">
        <f>VLOOKUP(C1649,Planilha4!$B$1:$C$147,2,0)</f>
        <v>Alexandre Furtado Cavalcanti De Albuquerque Sá</v>
      </c>
      <c r="E1649" t="s">
        <v>415</v>
      </c>
      <c r="F1649" t="s">
        <v>132</v>
      </c>
      <c r="G1649" t="s">
        <v>12</v>
      </c>
      <c r="H1649" t="s">
        <v>13</v>
      </c>
      <c r="I1649" t="s">
        <v>388</v>
      </c>
      <c r="J1649" t="s">
        <v>421</v>
      </c>
      <c r="K1649" t="s">
        <v>388</v>
      </c>
      <c r="L1649">
        <v>390</v>
      </c>
      <c r="M1649" t="s">
        <v>417</v>
      </c>
      <c r="N1649" t="s">
        <v>418</v>
      </c>
      <c r="O1649" t="str">
        <f t="shared" si="50"/>
        <v>junho</v>
      </c>
      <c r="P1649">
        <f>VLOOKUP(O1649,Auxiliar!A:B,2,FALSE)</f>
        <v>6</v>
      </c>
      <c r="Q1649">
        <f t="shared" si="51"/>
        <v>2024</v>
      </c>
    </row>
    <row r="1650" spans="1:17" x14ac:dyDescent="0.3">
      <c r="A1650" t="s">
        <v>425</v>
      </c>
      <c r="B1650" t="s">
        <v>27</v>
      </c>
      <c r="C1650" s="3">
        <v>70875430759</v>
      </c>
      <c r="D1650" t="str">
        <f>VLOOKUP(C1650,Planilha4!$B$1:$C$147,2,0)</f>
        <v>Alexandre Furtado Cavalcanti De Albuquerque Sá</v>
      </c>
      <c r="E1650" t="s">
        <v>426</v>
      </c>
      <c r="F1650" t="s">
        <v>427</v>
      </c>
      <c r="G1650" t="s">
        <v>12</v>
      </c>
      <c r="H1650" t="s">
        <v>13</v>
      </c>
      <c r="I1650" t="s">
        <v>428</v>
      </c>
      <c r="J1650" t="s">
        <v>421</v>
      </c>
      <c r="K1650" t="s">
        <v>388</v>
      </c>
      <c r="L1650">
        <v>190</v>
      </c>
      <c r="M1650" t="s">
        <v>429</v>
      </c>
      <c r="N1650" t="s">
        <v>430</v>
      </c>
      <c r="O1650" t="str">
        <f t="shared" si="50"/>
        <v>junho</v>
      </c>
      <c r="P1650">
        <f>VLOOKUP(O1650,Auxiliar!A:B,2,FALSE)</f>
        <v>6</v>
      </c>
      <c r="Q1650">
        <f t="shared" si="51"/>
        <v>2024</v>
      </c>
    </row>
    <row r="1651" spans="1:17" x14ac:dyDescent="0.3">
      <c r="A1651" t="s">
        <v>441</v>
      </c>
      <c r="B1651" t="s">
        <v>27</v>
      </c>
      <c r="C1651" s="3">
        <v>70875430759</v>
      </c>
      <c r="D1651" t="str">
        <f>VLOOKUP(C1651,Planilha4!$B$1:$C$147,2,0)</f>
        <v>Alexandre Furtado Cavalcanti De Albuquerque Sá</v>
      </c>
      <c r="E1651" t="s">
        <v>442</v>
      </c>
      <c r="F1651" t="s">
        <v>443</v>
      </c>
      <c r="G1651" t="s">
        <v>12</v>
      </c>
      <c r="H1651" t="s">
        <v>13</v>
      </c>
      <c r="I1651" t="s">
        <v>444</v>
      </c>
      <c r="J1651" t="s">
        <v>444</v>
      </c>
      <c r="K1651" t="s">
        <v>445</v>
      </c>
      <c r="L1651">
        <v>300</v>
      </c>
      <c r="M1651" t="s">
        <v>446</v>
      </c>
      <c r="N1651" t="s">
        <v>447</v>
      </c>
      <c r="O1651" t="str">
        <f t="shared" si="50"/>
        <v>junho</v>
      </c>
      <c r="P1651">
        <f>VLOOKUP(O1651,Auxiliar!A:B,2,FALSE)</f>
        <v>6</v>
      </c>
      <c r="Q1651">
        <f t="shared" si="51"/>
        <v>2024</v>
      </c>
    </row>
    <row r="1652" spans="1:17" x14ac:dyDescent="0.3">
      <c r="A1652" t="s">
        <v>436</v>
      </c>
      <c r="B1652" t="s">
        <v>27</v>
      </c>
      <c r="C1652" s="3">
        <v>70875430759</v>
      </c>
      <c r="D1652" t="str">
        <f>VLOOKUP(C1652,Planilha4!$B$1:$C$147,2,0)</f>
        <v>Alexandre Furtado Cavalcanti De Albuquerque Sá</v>
      </c>
      <c r="E1652" t="s">
        <v>438</v>
      </c>
      <c r="F1652" t="s">
        <v>48</v>
      </c>
      <c r="G1652" t="s">
        <v>12</v>
      </c>
      <c r="H1652" t="s">
        <v>13</v>
      </c>
      <c r="I1652" t="s">
        <v>433</v>
      </c>
      <c r="J1652" t="s">
        <v>388</v>
      </c>
      <c r="K1652" t="s">
        <v>433</v>
      </c>
      <c r="L1652">
        <v>693.5</v>
      </c>
      <c r="M1652" t="s">
        <v>439</v>
      </c>
      <c r="N1652" t="s">
        <v>440</v>
      </c>
      <c r="O1652" t="str">
        <f t="shared" si="50"/>
        <v>junho</v>
      </c>
      <c r="P1652">
        <f>VLOOKUP(O1652,Auxiliar!A:B,2,FALSE)</f>
        <v>6</v>
      </c>
      <c r="Q1652">
        <f t="shared" si="51"/>
        <v>2024</v>
      </c>
    </row>
    <row r="1653" spans="1:17" x14ac:dyDescent="0.3">
      <c r="A1653" s="1"/>
      <c r="B1653" s="1"/>
      <c r="C1653" s="3"/>
      <c r="E1653" s="1"/>
      <c r="F1653" s="1"/>
      <c r="G1653" s="1"/>
      <c r="H1653" s="1"/>
      <c r="I1653" s="1"/>
      <c r="L1653" s="1"/>
      <c r="M1653" s="1"/>
      <c r="N1653" s="1"/>
    </row>
    <row r="1654" spans="1:17" x14ac:dyDescent="0.3">
      <c r="A1654" t="s">
        <v>409</v>
      </c>
      <c r="B1654" t="s">
        <v>27</v>
      </c>
      <c r="C1654" s="3">
        <v>70875430759</v>
      </c>
      <c r="D1654" t="str">
        <f>VLOOKUP(C1654,Planilha4!$B$1:$C$147,2,0)</f>
        <v>Alexandre Furtado Cavalcanti De Albuquerque Sá</v>
      </c>
      <c r="E1654" t="s">
        <v>410</v>
      </c>
      <c r="F1654" t="s">
        <v>411</v>
      </c>
      <c r="G1654" t="s">
        <v>12</v>
      </c>
      <c r="H1654" t="s">
        <v>13</v>
      </c>
      <c r="I1654" t="s">
        <v>449</v>
      </c>
      <c r="J1654" t="s">
        <v>449</v>
      </c>
      <c r="K1654" t="s">
        <v>450</v>
      </c>
      <c r="L1654">
        <v>70</v>
      </c>
      <c r="M1654" t="s">
        <v>412</v>
      </c>
      <c r="N1654" t="s">
        <v>413</v>
      </c>
      <c r="O1654" t="str">
        <f t="shared" si="50"/>
        <v>junho</v>
      </c>
      <c r="P1654">
        <f>VLOOKUP(O1654,Auxiliar!A:B,2,FALSE)</f>
        <v>6</v>
      </c>
      <c r="Q1654">
        <f t="shared" si="51"/>
        <v>2024</v>
      </c>
    </row>
    <row r="1655" spans="1:17" x14ac:dyDescent="0.3">
      <c r="A1655" s="1"/>
      <c r="B1655" s="1"/>
      <c r="C1655" s="3"/>
      <c r="E1655" s="1"/>
      <c r="F1655" s="1"/>
      <c r="G1655" s="1"/>
      <c r="H1655" s="1"/>
      <c r="I1655" s="1"/>
      <c r="L1655" s="1"/>
      <c r="M1655" s="1"/>
      <c r="N1655" s="1"/>
    </row>
    <row r="1656" spans="1:17" x14ac:dyDescent="0.3">
      <c r="A1656" t="s">
        <v>451</v>
      </c>
      <c r="B1656" t="s">
        <v>27</v>
      </c>
      <c r="C1656" s="3">
        <v>70875430759</v>
      </c>
      <c r="D1656" t="str">
        <f>VLOOKUP(C1656,Planilha4!$B$1:$C$147,2,0)</f>
        <v>Alexandre Furtado Cavalcanti De Albuquerque Sá</v>
      </c>
      <c r="E1656" t="s">
        <v>432</v>
      </c>
      <c r="F1656" t="s">
        <v>452</v>
      </c>
      <c r="G1656" t="s">
        <v>85</v>
      </c>
      <c r="H1656" t="s">
        <v>13</v>
      </c>
      <c r="I1656" t="s">
        <v>449</v>
      </c>
      <c r="J1656" t="s">
        <v>449</v>
      </c>
      <c r="K1656" t="s">
        <v>450</v>
      </c>
      <c r="L1656">
        <v>765</v>
      </c>
      <c r="M1656" t="s">
        <v>453</v>
      </c>
      <c r="N1656" t="s">
        <v>454</v>
      </c>
      <c r="O1656" t="str">
        <f t="shared" si="50"/>
        <v>junho</v>
      </c>
      <c r="P1656">
        <f>VLOOKUP(O1656,Auxiliar!A:B,2,FALSE)</f>
        <v>6</v>
      </c>
      <c r="Q1656">
        <f t="shared" si="51"/>
        <v>2024</v>
      </c>
    </row>
    <row r="1657" spans="1:17" x14ac:dyDescent="0.3">
      <c r="A1657" t="s">
        <v>455</v>
      </c>
      <c r="B1657" t="s">
        <v>27</v>
      </c>
      <c r="C1657" s="3">
        <v>70875430759</v>
      </c>
      <c r="D1657" t="str">
        <f>VLOOKUP(C1657,Planilha4!$B$1:$C$147,2,0)</f>
        <v>Alexandre Furtado Cavalcanti De Albuquerque Sá</v>
      </c>
      <c r="E1657" t="s">
        <v>456</v>
      </c>
      <c r="F1657" t="s">
        <v>457</v>
      </c>
      <c r="G1657" t="s">
        <v>12</v>
      </c>
      <c r="H1657" t="s">
        <v>13</v>
      </c>
      <c r="I1657" t="s">
        <v>444</v>
      </c>
      <c r="J1657" t="s">
        <v>444</v>
      </c>
      <c r="K1657" t="s">
        <v>445</v>
      </c>
      <c r="L1657">
        <v>150</v>
      </c>
      <c r="M1657" t="s">
        <v>458</v>
      </c>
      <c r="N1657" t="s">
        <v>459</v>
      </c>
      <c r="O1657" t="str">
        <f t="shared" si="50"/>
        <v>junho</v>
      </c>
      <c r="P1657">
        <f>VLOOKUP(O1657,Auxiliar!A:B,2,FALSE)</f>
        <v>6</v>
      </c>
      <c r="Q1657">
        <f t="shared" si="51"/>
        <v>2024</v>
      </c>
    </row>
    <row r="1658" spans="1:17" x14ac:dyDescent="0.3">
      <c r="A1658" t="s">
        <v>431</v>
      </c>
      <c r="B1658" t="s">
        <v>27</v>
      </c>
      <c r="C1658" s="3">
        <v>70875430759</v>
      </c>
      <c r="D1658" t="str">
        <f>VLOOKUP(C1658,Planilha4!$B$1:$C$147,2,0)</f>
        <v>Alexandre Furtado Cavalcanti De Albuquerque Sá</v>
      </c>
      <c r="E1658" t="s">
        <v>432</v>
      </c>
      <c r="F1658" t="s">
        <v>122</v>
      </c>
      <c r="G1658" t="s">
        <v>85</v>
      </c>
      <c r="H1658" t="s">
        <v>13</v>
      </c>
      <c r="I1658" t="s">
        <v>450</v>
      </c>
      <c r="J1658" t="s">
        <v>449</v>
      </c>
      <c r="K1658" t="s">
        <v>445</v>
      </c>
      <c r="L1658">
        <v>375</v>
      </c>
      <c r="M1658" t="s">
        <v>434</v>
      </c>
      <c r="N1658" t="s">
        <v>435</v>
      </c>
      <c r="O1658" t="str">
        <f t="shared" si="50"/>
        <v>junho</v>
      </c>
      <c r="P1658">
        <f>VLOOKUP(O1658,Auxiliar!A:B,2,FALSE)</f>
        <v>6</v>
      </c>
      <c r="Q1658">
        <f t="shared" si="51"/>
        <v>2024</v>
      </c>
    </row>
    <row r="1659" spans="1:17" x14ac:dyDescent="0.3">
      <c r="A1659" t="s">
        <v>460</v>
      </c>
      <c r="B1659" t="s">
        <v>27</v>
      </c>
      <c r="C1659" s="3">
        <v>70875430759</v>
      </c>
      <c r="D1659" t="str">
        <f>VLOOKUP(C1659,Planilha4!$B$1:$C$147,2,0)</f>
        <v>Alexandre Furtado Cavalcanti De Albuquerque Sá</v>
      </c>
      <c r="E1659" t="s">
        <v>462</v>
      </c>
      <c r="F1659" t="s">
        <v>104</v>
      </c>
      <c r="G1659" t="s">
        <v>12</v>
      </c>
      <c r="H1659" t="s">
        <v>13</v>
      </c>
      <c r="I1659" t="s">
        <v>445</v>
      </c>
      <c r="J1659" t="s">
        <v>450</v>
      </c>
      <c r="K1659" t="s">
        <v>444</v>
      </c>
      <c r="L1659">
        <v>550</v>
      </c>
      <c r="M1659" t="s">
        <v>463</v>
      </c>
      <c r="N1659" t="s">
        <v>464</v>
      </c>
      <c r="O1659" t="str">
        <f t="shared" si="50"/>
        <v>junho</v>
      </c>
      <c r="P1659">
        <f>VLOOKUP(O1659,Auxiliar!A:B,2,FALSE)</f>
        <v>6</v>
      </c>
      <c r="Q1659">
        <f t="shared" si="51"/>
        <v>2024</v>
      </c>
    </row>
    <row r="1660" spans="1:17" x14ac:dyDescent="0.3">
      <c r="A1660" t="s">
        <v>466</v>
      </c>
      <c r="B1660" t="s">
        <v>27</v>
      </c>
      <c r="C1660" s="3">
        <v>70875430759</v>
      </c>
      <c r="D1660" t="str">
        <f>VLOOKUP(C1660,Planilha4!$B$1:$C$147,2,0)</f>
        <v>Alexandre Furtado Cavalcanti De Albuquerque Sá</v>
      </c>
      <c r="E1660" t="s">
        <v>467</v>
      </c>
      <c r="F1660" t="s">
        <v>468</v>
      </c>
      <c r="G1660" t="s">
        <v>12</v>
      </c>
      <c r="H1660" t="s">
        <v>13</v>
      </c>
      <c r="I1660" t="s">
        <v>445</v>
      </c>
      <c r="J1660" t="s">
        <v>445</v>
      </c>
      <c r="K1660" t="s">
        <v>469</v>
      </c>
      <c r="L1660">
        <v>300</v>
      </c>
      <c r="M1660" t="s">
        <v>470</v>
      </c>
      <c r="N1660" t="s">
        <v>471</v>
      </c>
      <c r="O1660" t="str">
        <f t="shared" si="50"/>
        <v>junho</v>
      </c>
      <c r="P1660">
        <f>VLOOKUP(O1660,Auxiliar!A:B,2,FALSE)</f>
        <v>6</v>
      </c>
      <c r="Q1660">
        <f t="shared" si="51"/>
        <v>2024</v>
      </c>
    </row>
    <row r="1661" spans="1:17" x14ac:dyDescent="0.3">
      <c r="A1661" t="s">
        <v>474</v>
      </c>
      <c r="B1661" t="s">
        <v>27</v>
      </c>
      <c r="C1661" s="3">
        <v>70875430759</v>
      </c>
      <c r="D1661" t="str">
        <f>VLOOKUP(C1661,Planilha4!$B$1:$C$147,2,0)</f>
        <v>Alexandre Furtado Cavalcanti De Albuquerque Sá</v>
      </c>
      <c r="E1661" t="s">
        <v>432</v>
      </c>
      <c r="G1661" t="s">
        <v>85</v>
      </c>
      <c r="H1661" t="s">
        <v>13</v>
      </c>
      <c r="I1661" t="s">
        <v>475</v>
      </c>
      <c r="J1661" t="s">
        <v>476</v>
      </c>
      <c r="K1661" t="s">
        <v>477</v>
      </c>
      <c r="L1661">
        <v>570</v>
      </c>
      <c r="M1661" t="s">
        <v>478</v>
      </c>
      <c r="N1661" t="s">
        <v>479</v>
      </c>
      <c r="O1661" t="str">
        <f t="shared" si="50"/>
        <v>junho</v>
      </c>
      <c r="P1661">
        <f>VLOOKUP(O1661,Auxiliar!A:B,2,FALSE)</f>
        <v>6</v>
      </c>
      <c r="Q1661">
        <f t="shared" si="51"/>
        <v>2024</v>
      </c>
    </row>
    <row r="1662" spans="1:17" x14ac:dyDescent="0.3">
      <c r="A1662" t="s">
        <v>486</v>
      </c>
      <c r="B1662" t="s">
        <v>27</v>
      </c>
      <c r="C1662" s="3">
        <v>70875430759</v>
      </c>
      <c r="D1662" t="str">
        <f>VLOOKUP(C1662,Planilha4!$B$1:$C$147,2,0)</f>
        <v>Alexandre Furtado Cavalcanti De Albuquerque Sá</v>
      </c>
      <c r="E1662" t="s">
        <v>487</v>
      </c>
      <c r="F1662" t="s">
        <v>150</v>
      </c>
      <c r="G1662" t="s">
        <v>12</v>
      </c>
      <c r="H1662" t="s">
        <v>13</v>
      </c>
      <c r="I1662" t="s">
        <v>488</v>
      </c>
      <c r="J1662" t="s">
        <v>489</v>
      </c>
      <c r="K1662" t="s">
        <v>488</v>
      </c>
      <c r="L1662">
        <v>370</v>
      </c>
      <c r="M1662" t="s">
        <v>490</v>
      </c>
      <c r="N1662" t="s">
        <v>491</v>
      </c>
      <c r="O1662" t="str">
        <f t="shared" si="50"/>
        <v>junho</v>
      </c>
      <c r="P1662">
        <f>VLOOKUP(O1662,Auxiliar!A:B,2,FALSE)</f>
        <v>6</v>
      </c>
      <c r="Q1662">
        <f t="shared" si="51"/>
        <v>2024</v>
      </c>
    </row>
    <row r="1663" spans="1:17" x14ac:dyDescent="0.3">
      <c r="A1663" t="s">
        <v>481</v>
      </c>
      <c r="B1663" t="s">
        <v>27</v>
      </c>
      <c r="C1663" s="3">
        <v>70875430759</v>
      </c>
      <c r="D1663" t="str">
        <f>VLOOKUP(C1663,Planilha4!$B$1:$C$147,2,0)</f>
        <v>Alexandre Furtado Cavalcanti De Albuquerque Sá</v>
      </c>
      <c r="E1663" t="s">
        <v>482</v>
      </c>
      <c r="F1663" t="s">
        <v>483</v>
      </c>
      <c r="G1663" t="s">
        <v>12</v>
      </c>
      <c r="H1663" t="s">
        <v>13</v>
      </c>
      <c r="I1663" t="s">
        <v>476</v>
      </c>
      <c r="J1663" t="s">
        <v>476</v>
      </c>
      <c r="K1663" t="s">
        <v>477</v>
      </c>
      <c r="L1663">
        <v>545</v>
      </c>
      <c r="M1663" t="s">
        <v>484</v>
      </c>
      <c r="N1663" t="s">
        <v>485</v>
      </c>
      <c r="O1663" t="str">
        <f t="shared" si="50"/>
        <v>junho</v>
      </c>
      <c r="P1663">
        <f>VLOOKUP(O1663,Auxiliar!A:B,2,FALSE)</f>
        <v>6</v>
      </c>
      <c r="Q1663">
        <f t="shared" si="51"/>
        <v>2024</v>
      </c>
    </row>
    <row r="1664" spans="1:17" x14ac:dyDescent="0.3">
      <c r="A1664" t="s">
        <v>497</v>
      </c>
      <c r="B1664" t="s">
        <v>27</v>
      </c>
      <c r="C1664" s="3">
        <v>70875430759</v>
      </c>
      <c r="D1664" t="str">
        <f>VLOOKUP(C1664,Planilha4!$B$1:$C$147,2,0)</f>
        <v>Alexandre Furtado Cavalcanti De Albuquerque Sá</v>
      </c>
      <c r="E1664" t="s">
        <v>499</v>
      </c>
      <c r="F1664" t="s">
        <v>500</v>
      </c>
      <c r="G1664" t="s">
        <v>12</v>
      </c>
      <c r="H1664" t="s">
        <v>13</v>
      </c>
      <c r="I1664" t="s">
        <v>477</v>
      </c>
      <c r="J1664" t="s">
        <v>477</v>
      </c>
      <c r="K1664" t="s">
        <v>489</v>
      </c>
      <c r="L1664">
        <v>502.85</v>
      </c>
      <c r="M1664" t="s">
        <v>51</v>
      </c>
      <c r="N1664" t="s">
        <v>52</v>
      </c>
      <c r="O1664" t="str">
        <f t="shared" si="50"/>
        <v>junho</v>
      </c>
      <c r="P1664">
        <f>VLOOKUP(O1664,Auxiliar!A:B,2,FALSE)</f>
        <v>6</v>
      </c>
      <c r="Q1664">
        <f t="shared" si="51"/>
        <v>2024</v>
      </c>
    </row>
    <row r="1665" spans="1:17" x14ac:dyDescent="0.3">
      <c r="A1665" t="s">
        <v>502</v>
      </c>
      <c r="B1665" t="s">
        <v>27</v>
      </c>
      <c r="C1665" s="3">
        <v>70875430759</v>
      </c>
      <c r="D1665" t="str">
        <f>VLOOKUP(C1665,Planilha4!$B$1:$C$147,2,0)</f>
        <v>Alexandre Furtado Cavalcanti De Albuquerque Sá</v>
      </c>
      <c r="E1665" t="s">
        <v>432</v>
      </c>
      <c r="G1665" t="s">
        <v>85</v>
      </c>
      <c r="H1665" t="s">
        <v>13</v>
      </c>
      <c r="I1665" t="s">
        <v>488</v>
      </c>
      <c r="J1665" t="s">
        <v>489</v>
      </c>
      <c r="K1665" t="s">
        <v>488</v>
      </c>
      <c r="L1665">
        <v>775</v>
      </c>
      <c r="M1665" t="s">
        <v>503</v>
      </c>
      <c r="N1665" t="s">
        <v>504</v>
      </c>
      <c r="O1665" t="str">
        <f t="shared" ref="O1665:O1728" si="52">TEXT(J1665,"mmmm")</f>
        <v>junho</v>
      </c>
      <c r="P1665">
        <f>VLOOKUP(O1665,Auxiliar!A:B,2,FALSE)</f>
        <v>6</v>
      </c>
      <c r="Q1665">
        <f t="shared" si="51"/>
        <v>2024</v>
      </c>
    </row>
    <row r="1666" spans="1:17" x14ac:dyDescent="0.3">
      <c r="A1666" t="s">
        <v>492</v>
      </c>
      <c r="B1666" t="s">
        <v>27</v>
      </c>
      <c r="C1666" s="3">
        <v>70875430759</v>
      </c>
      <c r="D1666" t="str">
        <f>VLOOKUP(C1666,Planilha4!$B$1:$C$147,2,0)</f>
        <v>Alexandre Furtado Cavalcanti De Albuquerque Sá</v>
      </c>
      <c r="E1666" t="s">
        <v>493</v>
      </c>
      <c r="F1666" t="s">
        <v>494</v>
      </c>
      <c r="H1666" t="s">
        <v>13</v>
      </c>
      <c r="I1666" t="s">
        <v>489</v>
      </c>
      <c r="J1666" t="s">
        <v>489</v>
      </c>
      <c r="K1666" t="s">
        <v>488</v>
      </c>
      <c r="L1666">
        <v>645</v>
      </c>
      <c r="M1666" t="s">
        <v>495</v>
      </c>
      <c r="N1666" t="s">
        <v>496</v>
      </c>
      <c r="O1666" t="str">
        <f t="shared" si="52"/>
        <v>junho</v>
      </c>
      <c r="P1666">
        <f>VLOOKUP(O1666,Auxiliar!A:B,2,FALSE)</f>
        <v>6</v>
      </c>
      <c r="Q1666">
        <f t="shared" si="51"/>
        <v>2024</v>
      </c>
    </row>
    <row r="1667" spans="1:17" x14ac:dyDescent="0.3">
      <c r="A1667" t="s">
        <v>505</v>
      </c>
      <c r="B1667" t="s">
        <v>27</v>
      </c>
      <c r="C1667" s="3">
        <v>70875430759</v>
      </c>
      <c r="D1667" t="str">
        <f>VLOOKUP(C1667,Planilha4!$B$1:$C$147,2,0)</f>
        <v>Alexandre Furtado Cavalcanti De Albuquerque Sá</v>
      </c>
      <c r="E1667" t="s">
        <v>507</v>
      </c>
      <c r="F1667" t="s">
        <v>508</v>
      </c>
      <c r="G1667" t="s">
        <v>12</v>
      </c>
      <c r="H1667" t="s">
        <v>13</v>
      </c>
      <c r="I1667" t="s">
        <v>62</v>
      </c>
      <c r="J1667" t="s">
        <v>123</v>
      </c>
      <c r="K1667" t="s">
        <v>62</v>
      </c>
      <c r="L1667">
        <v>135</v>
      </c>
      <c r="M1667" t="s">
        <v>509</v>
      </c>
      <c r="N1667" t="s">
        <v>510</v>
      </c>
      <c r="O1667" t="str">
        <f t="shared" si="52"/>
        <v>novembro</v>
      </c>
      <c r="P1667">
        <f>VLOOKUP(O1667,Auxiliar!A:B,2,FALSE)</f>
        <v>11</v>
      </c>
      <c r="Q1667">
        <f t="shared" ref="Q1667:Q1729" si="53">YEAR(J1667)</f>
        <v>2024</v>
      </c>
    </row>
    <row r="1668" spans="1:17" x14ac:dyDescent="0.3">
      <c r="A1668" t="s">
        <v>511</v>
      </c>
      <c r="B1668" t="s">
        <v>27</v>
      </c>
      <c r="C1668" s="3">
        <v>70875430759</v>
      </c>
      <c r="D1668" t="str">
        <f>VLOOKUP(C1668,Planilha4!$B$1:$C$147,2,0)</f>
        <v>Alexandre Furtado Cavalcanti De Albuquerque Sá</v>
      </c>
      <c r="E1668" t="s">
        <v>512</v>
      </c>
      <c r="F1668" t="s">
        <v>513</v>
      </c>
      <c r="G1668" t="s">
        <v>12</v>
      </c>
      <c r="H1668" t="s">
        <v>13</v>
      </c>
      <c r="I1668" t="s">
        <v>514</v>
      </c>
      <c r="J1668" t="s">
        <v>514</v>
      </c>
      <c r="K1668" t="s">
        <v>515</v>
      </c>
      <c r="L1668">
        <v>258.14999999999998</v>
      </c>
      <c r="M1668" t="s">
        <v>516</v>
      </c>
      <c r="N1668" t="s">
        <v>517</v>
      </c>
      <c r="O1668" t="str">
        <f t="shared" si="52"/>
        <v>julho</v>
      </c>
      <c r="P1668">
        <f>VLOOKUP(O1668,Auxiliar!A:B,2,FALSE)</f>
        <v>7</v>
      </c>
      <c r="Q1668">
        <f t="shared" si="53"/>
        <v>2024</v>
      </c>
    </row>
    <row r="1669" spans="1:17" x14ac:dyDescent="0.3">
      <c r="A1669" t="s">
        <v>524</v>
      </c>
      <c r="B1669" t="s">
        <v>27</v>
      </c>
      <c r="C1669" s="3">
        <v>70875430759</v>
      </c>
      <c r="D1669" t="str">
        <f>VLOOKUP(C1669,Planilha4!$B$1:$C$147,2,0)</f>
        <v>Alexandre Furtado Cavalcanti De Albuquerque Sá</v>
      </c>
      <c r="E1669" t="s">
        <v>183</v>
      </c>
      <c r="F1669" t="s">
        <v>526</v>
      </c>
      <c r="G1669" t="s">
        <v>12</v>
      </c>
      <c r="H1669" t="s">
        <v>13</v>
      </c>
      <c r="I1669" t="s">
        <v>527</v>
      </c>
      <c r="J1669" t="s">
        <v>527</v>
      </c>
      <c r="K1669" t="s">
        <v>528</v>
      </c>
      <c r="L1669">
        <v>350</v>
      </c>
      <c r="M1669" t="s">
        <v>529</v>
      </c>
      <c r="N1669" t="s">
        <v>530</v>
      </c>
      <c r="O1669" t="str">
        <f t="shared" si="52"/>
        <v>julho</v>
      </c>
      <c r="P1669">
        <f>VLOOKUP(O1669,Auxiliar!A:B,2,FALSE)</f>
        <v>7</v>
      </c>
      <c r="Q1669">
        <f t="shared" si="53"/>
        <v>2024</v>
      </c>
    </row>
    <row r="1670" spans="1:17" x14ac:dyDescent="0.3">
      <c r="A1670" t="s">
        <v>532</v>
      </c>
      <c r="B1670" t="s">
        <v>27</v>
      </c>
      <c r="C1670" s="3">
        <v>70875430759</v>
      </c>
      <c r="D1670" t="str">
        <f>VLOOKUP(C1670,Planilha4!$B$1:$C$147,2,0)</f>
        <v>Alexandre Furtado Cavalcanti De Albuquerque Sá</v>
      </c>
      <c r="E1670" t="s">
        <v>534</v>
      </c>
      <c r="F1670" t="s">
        <v>535</v>
      </c>
      <c r="G1670" t="s">
        <v>12</v>
      </c>
      <c r="H1670" t="s">
        <v>13</v>
      </c>
      <c r="I1670" t="s">
        <v>536</v>
      </c>
      <c r="J1670" t="s">
        <v>537</v>
      </c>
      <c r="K1670" t="s">
        <v>536</v>
      </c>
      <c r="L1670">
        <v>330</v>
      </c>
      <c r="M1670" t="s">
        <v>538</v>
      </c>
      <c r="N1670" t="s">
        <v>539</v>
      </c>
      <c r="O1670" t="str">
        <f t="shared" si="52"/>
        <v>julho</v>
      </c>
      <c r="P1670">
        <f>VLOOKUP(O1670,Auxiliar!A:B,2,FALSE)</f>
        <v>7</v>
      </c>
      <c r="Q1670">
        <f t="shared" si="53"/>
        <v>2024</v>
      </c>
    </row>
    <row r="1671" spans="1:17" x14ac:dyDescent="0.3">
      <c r="A1671" t="s">
        <v>546</v>
      </c>
      <c r="B1671" t="s">
        <v>27</v>
      </c>
      <c r="C1671" s="3">
        <v>70875430759</v>
      </c>
      <c r="D1671" t="str">
        <f>VLOOKUP(C1671,Planilha4!$B$1:$C$147,2,0)</f>
        <v>Alexandre Furtado Cavalcanti De Albuquerque Sá</v>
      </c>
      <c r="E1671" t="s">
        <v>547</v>
      </c>
      <c r="F1671" t="s">
        <v>548</v>
      </c>
      <c r="G1671" t="s">
        <v>12</v>
      </c>
      <c r="H1671" t="s">
        <v>13</v>
      </c>
      <c r="I1671" t="s">
        <v>536</v>
      </c>
      <c r="J1671" t="s">
        <v>527</v>
      </c>
      <c r="K1671" t="s">
        <v>528</v>
      </c>
      <c r="L1671">
        <v>597.78</v>
      </c>
      <c r="M1671" t="s">
        <v>549</v>
      </c>
      <c r="N1671" t="s">
        <v>550</v>
      </c>
      <c r="O1671" t="str">
        <f t="shared" si="52"/>
        <v>julho</v>
      </c>
      <c r="P1671">
        <f>VLOOKUP(O1671,Auxiliar!A:B,2,FALSE)</f>
        <v>7</v>
      </c>
      <c r="Q1671">
        <f t="shared" si="53"/>
        <v>2024</v>
      </c>
    </row>
    <row r="1672" spans="1:17" x14ac:dyDescent="0.3">
      <c r="A1672" t="s">
        <v>551</v>
      </c>
      <c r="B1672" t="s">
        <v>27</v>
      </c>
      <c r="C1672" s="3">
        <v>70875430759</v>
      </c>
      <c r="D1672" t="str">
        <f>VLOOKUP(C1672,Planilha4!$B$1:$C$147,2,0)</f>
        <v>Alexandre Furtado Cavalcanti De Albuquerque Sá</v>
      </c>
      <c r="E1672" t="s">
        <v>432</v>
      </c>
      <c r="F1672" t="s">
        <v>553</v>
      </c>
      <c r="G1672" t="s">
        <v>85</v>
      </c>
      <c r="H1672" t="s">
        <v>13</v>
      </c>
      <c r="I1672" t="s">
        <v>554</v>
      </c>
      <c r="J1672" t="s">
        <v>62</v>
      </c>
      <c r="K1672" t="s">
        <v>63</v>
      </c>
      <c r="L1672">
        <v>300</v>
      </c>
      <c r="M1672" t="s">
        <v>555</v>
      </c>
      <c r="N1672" t="s">
        <v>556</v>
      </c>
      <c r="O1672" t="str">
        <f t="shared" si="52"/>
        <v>novembro</v>
      </c>
      <c r="P1672">
        <f>VLOOKUP(O1672,Auxiliar!A:B,2,FALSE)</f>
        <v>11</v>
      </c>
      <c r="Q1672">
        <f t="shared" si="53"/>
        <v>2024</v>
      </c>
    </row>
    <row r="1673" spans="1:17" x14ac:dyDescent="0.3">
      <c r="A1673" t="s">
        <v>557</v>
      </c>
      <c r="B1673" t="s">
        <v>27</v>
      </c>
      <c r="C1673" s="3">
        <v>70875430759</v>
      </c>
      <c r="D1673" t="str">
        <f>VLOOKUP(C1673,Planilha4!$B$1:$C$147,2,0)</f>
        <v>Alexandre Furtado Cavalcanti De Albuquerque Sá</v>
      </c>
      <c r="E1673" t="s">
        <v>559</v>
      </c>
      <c r="F1673" t="s">
        <v>560</v>
      </c>
      <c r="G1673" t="s">
        <v>12</v>
      </c>
      <c r="H1673" t="s">
        <v>13</v>
      </c>
      <c r="I1673" t="s">
        <v>537</v>
      </c>
      <c r="J1673" t="s">
        <v>537</v>
      </c>
      <c r="K1673" t="s">
        <v>536</v>
      </c>
      <c r="L1673">
        <v>382.7</v>
      </c>
      <c r="M1673" t="s">
        <v>51</v>
      </c>
      <c r="N1673" t="s">
        <v>52</v>
      </c>
      <c r="O1673" t="str">
        <f t="shared" si="52"/>
        <v>julho</v>
      </c>
      <c r="P1673">
        <f>VLOOKUP(O1673,Auxiliar!A:B,2,FALSE)</f>
        <v>7</v>
      </c>
      <c r="Q1673">
        <f t="shared" si="53"/>
        <v>2024</v>
      </c>
    </row>
    <row r="1674" spans="1:17" x14ac:dyDescent="0.3">
      <c r="A1674" t="s">
        <v>561</v>
      </c>
      <c r="B1674" t="s">
        <v>27</v>
      </c>
      <c r="C1674" s="3">
        <v>70875430759</v>
      </c>
      <c r="D1674" t="str">
        <f>VLOOKUP(C1674,Planilha4!$B$1:$C$147,2,0)</f>
        <v>Alexandre Furtado Cavalcanti De Albuquerque Sá</v>
      </c>
      <c r="E1674" t="s">
        <v>563</v>
      </c>
      <c r="F1674" t="s">
        <v>564</v>
      </c>
      <c r="G1674" t="s">
        <v>12</v>
      </c>
      <c r="H1674" t="s">
        <v>13</v>
      </c>
      <c r="I1674" t="s">
        <v>565</v>
      </c>
      <c r="J1674" t="s">
        <v>536</v>
      </c>
      <c r="K1674" t="s">
        <v>565</v>
      </c>
      <c r="L1674">
        <v>400</v>
      </c>
      <c r="M1674" t="s">
        <v>566</v>
      </c>
      <c r="N1674" t="s">
        <v>567</v>
      </c>
      <c r="O1674" t="str">
        <f t="shared" si="52"/>
        <v>julho</v>
      </c>
      <c r="P1674">
        <f>VLOOKUP(O1674,Auxiliar!A:B,2,FALSE)</f>
        <v>7</v>
      </c>
      <c r="Q1674">
        <f t="shared" si="53"/>
        <v>2024</v>
      </c>
    </row>
    <row r="1675" spans="1:17" x14ac:dyDescent="0.3">
      <c r="A1675" t="s">
        <v>570</v>
      </c>
      <c r="B1675" t="s">
        <v>27</v>
      </c>
      <c r="C1675" s="3">
        <v>70875430759</v>
      </c>
      <c r="D1675" t="str">
        <f>VLOOKUP(C1675,Planilha4!$B$1:$C$147,2,0)</f>
        <v>Alexandre Furtado Cavalcanti De Albuquerque Sá</v>
      </c>
      <c r="E1675" t="s">
        <v>432</v>
      </c>
      <c r="F1675" t="s">
        <v>572</v>
      </c>
      <c r="G1675" t="s">
        <v>85</v>
      </c>
      <c r="H1675" t="s">
        <v>13</v>
      </c>
      <c r="I1675" t="s">
        <v>565</v>
      </c>
      <c r="J1675" t="s">
        <v>536</v>
      </c>
      <c r="K1675" t="s">
        <v>565</v>
      </c>
      <c r="L1675">
        <v>1035</v>
      </c>
      <c r="M1675" t="s">
        <v>573</v>
      </c>
      <c r="N1675" t="s">
        <v>574</v>
      </c>
      <c r="O1675" t="str">
        <f t="shared" si="52"/>
        <v>julho</v>
      </c>
      <c r="P1675">
        <f>VLOOKUP(O1675,Auxiliar!A:B,2,FALSE)</f>
        <v>7</v>
      </c>
      <c r="Q1675">
        <f t="shared" si="53"/>
        <v>2024</v>
      </c>
    </row>
    <row r="1676" spans="1:17" x14ac:dyDescent="0.3">
      <c r="A1676" t="s">
        <v>577</v>
      </c>
      <c r="B1676" t="s">
        <v>27</v>
      </c>
      <c r="C1676" s="3">
        <v>70875430759</v>
      </c>
      <c r="D1676" t="str">
        <f>VLOOKUP(C1676,Planilha4!$B$1:$C$147,2,0)</f>
        <v>Alexandre Furtado Cavalcanti De Albuquerque Sá</v>
      </c>
      <c r="E1676" t="s">
        <v>369</v>
      </c>
      <c r="F1676" t="s">
        <v>370</v>
      </c>
      <c r="G1676" t="s">
        <v>12</v>
      </c>
      <c r="H1676" t="s">
        <v>13</v>
      </c>
      <c r="I1676" t="s">
        <v>565</v>
      </c>
      <c r="J1676" t="s">
        <v>536</v>
      </c>
      <c r="K1676" t="s">
        <v>565</v>
      </c>
      <c r="L1676">
        <v>230</v>
      </c>
      <c r="M1676" t="s">
        <v>578</v>
      </c>
      <c r="N1676" t="s">
        <v>579</v>
      </c>
      <c r="O1676" t="str">
        <f t="shared" si="52"/>
        <v>julho</v>
      </c>
      <c r="P1676">
        <f>VLOOKUP(O1676,Auxiliar!A:B,2,FALSE)</f>
        <v>7</v>
      </c>
      <c r="Q1676">
        <f t="shared" si="53"/>
        <v>2024</v>
      </c>
    </row>
    <row r="1677" spans="1:17" x14ac:dyDescent="0.3">
      <c r="A1677" t="s">
        <v>580</v>
      </c>
      <c r="B1677" t="s">
        <v>27</v>
      </c>
      <c r="C1677" s="3">
        <v>70875430759</v>
      </c>
      <c r="D1677" t="str">
        <f>VLOOKUP(C1677,Planilha4!$B$1:$C$147,2,0)</f>
        <v>Alexandre Furtado Cavalcanti De Albuquerque Sá</v>
      </c>
      <c r="E1677" t="s">
        <v>581</v>
      </c>
      <c r="F1677" t="s">
        <v>582</v>
      </c>
      <c r="G1677" t="s">
        <v>12</v>
      </c>
      <c r="H1677" t="s">
        <v>377</v>
      </c>
      <c r="I1677" t="s">
        <v>565</v>
      </c>
      <c r="J1677" t="s">
        <v>565</v>
      </c>
      <c r="L1677">
        <v>258.10000000000002</v>
      </c>
      <c r="M1677" t="s">
        <v>51</v>
      </c>
      <c r="N1677" t="s">
        <v>52</v>
      </c>
      <c r="O1677" t="str">
        <f t="shared" si="52"/>
        <v>julho</v>
      </c>
      <c r="P1677">
        <f>VLOOKUP(O1677,Auxiliar!A:B,2,FALSE)</f>
        <v>7</v>
      </c>
      <c r="Q1677">
        <f t="shared" si="53"/>
        <v>2024</v>
      </c>
    </row>
    <row r="1678" spans="1:17" x14ac:dyDescent="0.3">
      <c r="A1678" t="s">
        <v>583</v>
      </c>
      <c r="B1678" t="s">
        <v>27</v>
      </c>
      <c r="C1678" s="3">
        <v>70875430759</v>
      </c>
      <c r="D1678" t="str">
        <f>VLOOKUP(C1678,Planilha4!$B$1:$C$147,2,0)</f>
        <v>Alexandre Furtado Cavalcanti De Albuquerque Sá</v>
      </c>
      <c r="E1678" t="s">
        <v>584</v>
      </c>
      <c r="F1678" t="s">
        <v>542</v>
      </c>
      <c r="G1678" t="s">
        <v>12</v>
      </c>
      <c r="H1678" t="s">
        <v>13</v>
      </c>
      <c r="I1678" t="s">
        <v>565</v>
      </c>
      <c r="J1678" t="s">
        <v>565</v>
      </c>
      <c r="K1678" t="s">
        <v>576</v>
      </c>
      <c r="L1678">
        <v>294.66000000000003</v>
      </c>
      <c r="M1678" t="s">
        <v>51</v>
      </c>
      <c r="N1678" t="s">
        <v>52</v>
      </c>
      <c r="O1678" t="str">
        <f t="shared" si="52"/>
        <v>julho</v>
      </c>
      <c r="P1678">
        <f>VLOOKUP(O1678,Auxiliar!A:B,2,FALSE)</f>
        <v>7</v>
      </c>
      <c r="Q1678">
        <f t="shared" si="53"/>
        <v>2024</v>
      </c>
    </row>
    <row r="1679" spans="1:17" x14ac:dyDescent="0.3">
      <c r="A1679" t="s">
        <v>580</v>
      </c>
      <c r="B1679" t="s">
        <v>27</v>
      </c>
      <c r="C1679" s="3">
        <v>70875430759</v>
      </c>
      <c r="D1679" t="str">
        <f>VLOOKUP(C1679,Planilha4!$B$1:$C$147,2,0)</f>
        <v>Alexandre Furtado Cavalcanti De Albuquerque Sá</v>
      </c>
      <c r="E1679" t="s">
        <v>581</v>
      </c>
      <c r="F1679" t="s">
        <v>582</v>
      </c>
      <c r="G1679" t="s">
        <v>12</v>
      </c>
      <c r="H1679" t="s">
        <v>13</v>
      </c>
      <c r="I1679" t="s">
        <v>565</v>
      </c>
      <c r="J1679" t="s">
        <v>565</v>
      </c>
      <c r="K1679" t="s">
        <v>576</v>
      </c>
      <c r="L1679">
        <v>516.20000000000005</v>
      </c>
      <c r="M1679" t="s">
        <v>51</v>
      </c>
      <c r="N1679" t="s">
        <v>52</v>
      </c>
      <c r="O1679" t="str">
        <f t="shared" si="52"/>
        <v>julho</v>
      </c>
      <c r="P1679">
        <f>VLOOKUP(O1679,Auxiliar!A:B,2,FALSE)</f>
        <v>7</v>
      </c>
      <c r="Q1679">
        <f t="shared" si="53"/>
        <v>2024</v>
      </c>
    </row>
    <row r="1680" spans="1:17" x14ac:dyDescent="0.3">
      <c r="A1680" t="s">
        <v>585</v>
      </c>
      <c r="B1680" t="s">
        <v>27</v>
      </c>
      <c r="C1680" s="3">
        <v>70875430759</v>
      </c>
      <c r="D1680" t="str">
        <f>VLOOKUP(C1680,Planilha4!$B$1:$C$147,2,0)</f>
        <v>Alexandre Furtado Cavalcanti De Albuquerque Sá</v>
      </c>
      <c r="E1680" t="s">
        <v>586</v>
      </c>
      <c r="F1680" t="s">
        <v>587</v>
      </c>
      <c r="G1680" t="s">
        <v>12</v>
      </c>
      <c r="H1680" t="s">
        <v>13</v>
      </c>
      <c r="I1680" t="s">
        <v>588</v>
      </c>
      <c r="J1680" t="s">
        <v>576</v>
      </c>
      <c r="K1680" t="s">
        <v>589</v>
      </c>
      <c r="L1680">
        <v>380</v>
      </c>
      <c r="M1680" t="s">
        <v>590</v>
      </c>
      <c r="N1680" t="s">
        <v>591</v>
      </c>
      <c r="O1680" t="str">
        <f t="shared" si="52"/>
        <v>julho</v>
      </c>
      <c r="P1680">
        <f>VLOOKUP(O1680,Auxiliar!A:B,2,FALSE)</f>
        <v>7</v>
      </c>
      <c r="Q1680">
        <f t="shared" si="53"/>
        <v>2024</v>
      </c>
    </row>
    <row r="1681" spans="1:17" x14ac:dyDescent="0.3">
      <c r="A1681" t="s">
        <v>592</v>
      </c>
      <c r="B1681" t="s">
        <v>27</v>
      </c>
      <c r="C1681" s="3">
        <v>70875430759</v>
      </c>
      <c r="D1681" t="str">
        <f>VLOOKUP(C1681,Planilha4!$B$1:$C$147,2,0)</f>
        <v>Alexandre Furtado Cavalcanti De Albuquerque Sá</v>
      </c>
      <c r="E1681" t="s">
        <v>594</v>
      </c>
      <c r="F1681" t="s">
        <v>595</v>
      </c>
      <c r="G1681" t="s">
        <v>12</v>
      </c>
      <c r="H1681" t="s">
        <v>13</v>
      </c>
      <c r="I1681" t="s">
        <v>596</v>
      </c>
      <c r="J1681" t="s">
        <v>523</v>
      </c>
      <c r="K1681" t="s">
        <v>522</v>
      </c>
      <c r="L1681">
        <v>385</v>
      </c>
      <c r="M1681" t="s">
        <v>597</v>
      </c>
      <c r="N1681" t="s">
        <v>598</v>
      </c>
      <c r="O1681" t="str">
        <f t="shared" si="52"/>
        <v>novembro</v>
      </c>
      <c r="P1681">
        <f>VLOOKUP(O1681,Auxiliar!A:B,2,FALSE)</f>
        <v>11</v>
      </c>
      <c r="Q1681">
        <f t="shared" si="53"/>
        <v>2024</v>
      </c>
    </row>
    <row r="1682" spans="1:17" x14ac:dyDescent="0.3">
      <c r="A1682" t="s">
        <v>599</v>
      </c>
      <c r="B1682" t="s">
        <v>27</v>
      </c>
      <c r="C1682" s="3">
        <v>70875430759</v>
      </c>
      <c r="D1682" t="str">
        <f>VLOOKUP(C1682,Planilha4!$B$1:$C$147,2,0)</f>
        <v>Alexandre Furtado Cavalcanti De Albuquerque Sá</v>
      </c>
      <c r="E1682" t="s">
        <v>601</v>
      </c>
      <c r="F1682" t="s">
        <v>602</v>
      </c>
      <c r="G1682" t="s">
        <v>12</v>
      </c>
      <c r="H1682" t="s">
        <v>13</v>
      </c>
      <c r="I1682" t="s">
        <v>151</v>
      </c>
      <c r="J1682" t="s">
        <v>151</v>
      </c>
      <c r="K1682" t="s">
        <v>152</v>
      </c>
      <c r="L1682">
        <v>900</v>
      </c>
      <c r="M1682" t="s">
        <v>603</v>
      </c>
      <c r="N1682" t="s">
        <v>604</v>
      </c>
      <c r="O1682" t="str">
        <f t="shared" si="52"/>
        <v>novembro</v>
      </c>
      <c r="P1682">
        <f>VLOOKUP(O1682,Auxiliar!A:B,2,FALSE)</f>
        <v>11</v>
      </c>
      <c r="Q1682">
        <f t="shared" si="53"/>
        <v>2024</v>
      </c>
    </row>
    <row r="1683" spans="1:17" x14ac:dyDescent="0.3">
      <c r="A1683" t="s">
        <v>53</v>
      </c>
      <c r="B1683" t="s">
        <v>27</v>
      </c>
      <c r="C1683" s="3">
        <v>70875430759</v>
      </c>
      <c r="D1683" t="str">
        <f>VLOOKUP(C1683,Planilha4!$B$1:$C$147,2,0)</f>
        <v>Alexandre Furtado Cavalcanti De Albuquerque Sá</v>
      </c>
      <c r="E1683" t="s">
        <v>54</v>
      </c>
      <c r="F1683" t="s">
        <v>55</v>
      </c>
      <c r="G1683" t="s">
        <v>12</v>
      </c>
      <c r="H1683" t="s">
        <v>13</v>
      </c>
      <c r="I1683" t="s">
        <v>56</v>
      </c>
      <c r="J1683" t="s">
        <v>56</v>
      </c>
      <c r="K1683" t="s">
        <v>77</v>
      </c>
      <c r="L1683">
        <v>390</v>
      </c>
      <c r="M1683" t="s">
        <v>57</v>
      </c>
      <c r="N1683" t="s">
        <v>58</v>
      </c>
      <c r="O1683" t="str">
        <f t="shared" si="52"/>
        <v>novembro</v>
      </c>
      <c r="P1683">
        <f>VLOOKUP(O1683,Auxiliar!A:B,2,FALSE)</f>
        <v>11</v>
      </c>
      <c r="Q1683">
        <f t="shared" si="53"/>
        <v>2024</v>
      </c>
    </row>
    <row r="1684" spans="1:17" x14ac:dyDescent="0.3">
      <c r="A1684" t="s">
        <v>204</v>
      </c>
      <c r="B1684" t="s">
        <v>27</v>
      </c>
      <c r="C1684" s="3">
        <v>70875430759</v>
      </c>
      <c r="D1684" t="str">
        <f>VLOOKUP(C1684,Planilha4!$B$1:$C$147,2,0)</f>
        <v>Alexandre Furtado Cavalcanti De Albuquerque Sá</v>
      </c>
      <c r="E1684" t="s">
        <v>206</v>
      </c>
      <c r="F1684" t="s">
        <v>144</v>
      </c>
      <c r="G1684" t="s">
        <v>12</v>
      </c>
      <c r="H1684" t="s">
        <v>13</v>
      </c>
      <c r="I1684" t="s">
        <v>56</v>
      </c>
      <c r="J1684" t="s">
        <v>56</v>
      </c>
      <c r="K1684" t="s">
        <v>77</v>
      </c>
      <c r="L1684">
        <v>1122.54</v>
      </c>
      <c r="M1684" t="s">
        <v>51</v>
      </c>
      <c r="N1684" t="s">
        <v>52</v>
      </c>
      <c r="O1684" t="str">
        <f t="shared" si="52"/>
        <v>novembro</v>
      </c>
      <c r="P1684">
        <f>VLOOKUP(O1684,Auxiliar!A:B,2,FALSE)</f>
        <v>11</v>
      </c>
      <c r="Q1684">
        <f t="shared" si="53"/>
        <v>2024</v>
      </c>
    </row>
    <row r="1685" spans="1:17" x14ac:dyDescent="0.3">
      <c r="A1685" t="s">
        <v>610</v>
      </c>
      <c r="B1685" t="s">
        <v>27</v>
      </c>
      <c r="C1685" s="3">
        <v>70875430759</v>
      </c>
      <c r="D1685" t="str">
        <f>VLOOKUP(C1685,Planilha4!$B$1:$C$147,2,0)</f>
        <v>Alexandre Furtado Cavalcanti De Albuquerque Sá</v>
      </c>
      <c r="E1685" t="s">
        <v>612</v>
      </c>
      <c r="F1685" t="s">
        <v>613</v>
      </c>
      <c r="G1685" t="s">
        <v>85</v>
      </c>
      <c r="H1685" t="s">
        <v>13</v>
      </c>
      <c r="I1685" t="s">
        <v>146</v>
      </c>
      <c r="J1685" t="s">
        <v>147</v>
      </c>
      <c r="K1685" t="s">
        <v>146</v>
      </c>
      <c r="L1685">
        <v>541</v>
      </c>
      <c r="M1685" t="s">
        <v>614</v>
      </c>
      <c r="N1685" t="s">
        <v>615</v>
      </c>
      <c r="O1685" t="str">
        <f t="shared" si="52"/>
        <v>março</v>
      </c>
      <c r="P1685">
        <f>VLOOKUP(O1685,Auxiliar!A:B,2,FALSE)</f>
        <v>3</v>
      </c>
      <c r="Q1685">
        <f t="shared" si="53"/>
        <v>2024</v>
      </c>
    </row>
    <row r="1686" spans="1:17" x14ac:dyDescent="0.3">
      <c r="A1686" t="s">
        <v>119</v>
      </c>
      <c r="B1686" t="s">
        <v>27</v>
      </c>
      <c r="C1686" s="3">
        <v>70875430759</v>
      </c>
      <c r="D1686" t="str">
        <f>VLOOKUP(C1686,Planilha4!$B$1:$C$147,2,0)</f>
        <v>Alexandre Furtado Cavalcanti De Albuquerque Sá</v>
      </c>
      <c r="E1686" t="s">
        <v>121</v>
      </c>
      <c r="F1686" t="s">
        <v>122</v>
      </c>
      <c r="G1686" t="s">
        <v>12</v>
      </c>
      <c r="H1686" t="s">
        <v>13</v>
      </c>
      <c r="I1686" t="s">
        <v>123</v>
      </c>
      <c r="J1686" t="s">
        <v>123</v>
      </c>
      <c r="K1686" t="s">
        <v>62</v>
      </c>
      <c r="L1686">
        <v>375</v>
      </c>
      <c r="M1686" t="s">
        <v>124</v>
      </c>
      <c r="N1686" t="s">
        <v>125</v>
      </c>
      <c r="O1686" t="str">
        <f t="shared" si="52"/>
        <v>novembro</v>
      </c>
      <c r="P1686">
        <f>VLOOKUP(O1686,Auxiliar!A:B,2,FALSE)</f>
        <v>11</v>
      </c>
      <c r="Q1686">
        <f t="shared" si="53"/>
        <v>2024</v>
      </c>
    </row>
    <row r="1687" spans="1:17" x14ac:dyDescent="0.3">
      <c r="A1687" t="s">
        <v>592</v>
      </c>
      <c r="B1687" t="s">
        <v>27</v>
      </c>
      <c r="C1687" s="3">
        <v>70875430759</v>
      </c>
      <c r="D1687" t="str">
        <f>VLOOKUP(C1687,Planilha4!$B$1:$C$147,2,0)</f>
        <v>Alexandre Furtado Cavalcanti De Albuquerque Sá</v>
      </c>
      <c r="E1687" t="s">
        <v>594</v>
      </c>
      <c r="F1687" t="s">
        <v>595</v>
      </c>
      <c r="G1687" t="s">
        <v>12</v>
      </c>
      <c r="H1687" t="s">
        <v>13</v>
      </c>
      <c r="I1687" t="s">
        <v>596</v>
      </c>
      <c r="J1687" t="s">
        <v>523</v>
      </c>
      <c r="K1687" t="s">
        <v>522</v>
      </c>
      <c r="L1687">
        <v>385</v>
      </c>
      <c r="M1687" t="s">
        <v>617</v>
      </c>
      <c r="N1687" t="s">
        <v>618</v>
      </c>
      <c r="O1687" t="str">
        <f t="shared" si="52"/>
        <v>novembro</v>
      </c>
      <c r="P1687">
        <f>VLOOKUP(O1687,Auxiliar!A:B,2,FALSE)</f>
        <v>11</v>
      </c>
      <c r="Q1687">
        <f t="shared" si="53"/>
        <v>2024</v>
      </c>
    </row>
    <row r="1688" spans="1:17" x14ac:dyDescent="0.3">
      <c r="A1688" t="s">
        <v>409</v>
      </c>
      <c r="B1688" t="s">
        <v>27</v>
      </c>
      <c r="C1688" s="3">
        <v>70875430759</v>
      </c>
      <c r="D1688" t="str">
        <f>VLOOKUP(C1688,Planilha4!$B$1:$C$147,2,0)</f>
        <v>Alexandre Furtado Cavalcanti De Albuquerque Sá</v>
      </c>
      <c r="E1688" t="s">
        <v>410</v>
      </c>
      <c r="F1688" t="s">
        <v>411</v>
      </c>
      <c r="G1688" t="s">
        <v>12</v>
      </c>
      <c r="H1688" t="s">
        <v>13</v>
      </c>
      <c r="I1688" t="s">
        <v>372</v>
      </c>
      <c r="J1688" t="s">
        <v>380</v>
      </c>
      <c r="K1688" t="s">
        <v>372</v>
      </c>
      <c r="L1688">
        <v>203</v>
      </c>
      <c r="M1688" t="s">
        <v>412</v>
      </c>
      <c r="N1688" t="s">
        <v>413</v>
      </c>
      <c r="O1688" t="str">
        <f t="shared" si="52"/>
        <v>maio</v>
      </c>
      <c r="P1688">
        <f>VLOOKUP(O1688,Auxiliar!A:B,2,FALSE)</f>
        <v>5</v>
      </c>
      <c r="Q1688">
        <f t="shared" si="53"/>
        <v>2024</v>
      </c>
    </row>
    <row r="1689" spans="1:17" x14ac:dyDescent="0.3">
      <c r="A1689" t="s">
        <v>619</v>
      </c>
      <c r="B1689" t="s">
        <v>27</v>
      </c>
      <c r="C1689" s="3">
        <v>70875430759</v>
      </c>
      <c r="D1689" t="str">
        <f>VLOOKUP(C1689,Planilha4!$B$1:$C$147,2,0)</f>
        <v>Alexandre Furtado Cavalcanti De Albuquerque Sá</v>
      </c>
      <c r="E1689" t="s">
        <v>620</v>
      </c>
      <c r="F1689" t="s">
        <v>621</v>
      </c>
      <c r="G1689" t="s">
        <v>12</v>
      </c>
      <c r="H1689" t="s">
        <v>13</v>
      </c>
      <c r="I1689" t="s">
        <v>372</v>
      </c>
      <c r="J1689" t="s">
        <v>372</v>
      </c>
      <c r="K1689" t="s">
        <v>371</v>
      </c>
      <c r="L1689">
        <v>300</v>
      </c>
      <c r="M1689" t="s">
        <v>622</v>
      </c>
      <c r="N1689" t="s">
        <v>623</v>
      </c>
      <c r="O1689" t="str">
        <f t="shared" si="52"/>
        <v>maio</v>
      </c>
      <c r="P1689">
        <f>VLOOKUP(O1689,Auxiliar!A:B,2,FALSE)</f>
        <v>5</v>
      </c>
      <c r="Q1689">
        <f t="shared" si="53"/>
        <v>2024</v>
      </c>
    </row>
    <row r="1690" spans="1:17" x14ac:dyDescent="0.3">
      <c r="A1690" t="s">
        <v>624</v>
      </c>
      <c r="B1690" t="s">
        <v>27</v>
      </c>
      <c r="C1690" s="3">
        <v>70875430759</v>
      </c>
      <c r="D1690" t="str">
        <f>VLOOKUP(C1690,Planilha4!$B$1:$C$147,2,0)</f>
        <v>Alexandre Furtado Cavalcanti De Albuquerque Sá</v>
      </c>
      <c r="E1690" t="s">
        <v>625</v>
      </c>
      <c r="F1690" t="s">
        <v>626</v>
      </c>
      <c r="G1690" t="s">
        <v>12</v>
      </c>
      <c r="H1690" t="s">
        <v>13</v>
      </c>
      <c r="I1690" t="s">
        <v>371</v>
      </c>
      <c r="J1690" t="s">
        <v>371</v>
      </c>
      <c r="K1690" t="s">
        <v>373</v>
      </c>
      <c r="L1690">
        <v>1150</v>
      </c>
      <c r="M1690" t="s">
        <v>627</v>
      </c>
      <c r="N1690" t="s">
        <v>628</v>
      </c>
      <c r="O1690" t="str">
        <f t="shared" si="52"/>
        <v>maio</v>
      </c>
      <c r="P1690">
        <f>VLOOKUP(O1690,Auxiliar!A:B,2,FALSE)</f>
        <v>5</v>
      </c>
      <c r="Q1690">
        <f t="shared" si="53"/>
        <v>2024</v>
      </c>
    </row>
    <row r="1691" spans="1:17" x14ac:dyDescent="0.3">
      <c r="A1691" t="s">
        <v>629</v>
      </c>
      <c r="B1691" t="s">
        <v>27</v>
      </c>
      <c r="C1691" s="3">
        <v>70875430759</v>
      </c>
      <c r="D1691" t="str">
        <f>VLOOKUP(C1691,Planilha4!$B$1:$C$147,2,0)</f>
        <v>Alexandre Furtado Cavalcanti De Albuquerque Sá</v>
      </c>
      <c r="E1691" t="s">
        <v>630</v>
      </c>
      <c r="F1691" t="s">
        <v>631</v>
      </c>
      <c r="G1691" t="s">
        <v>12</v>
      </c>
      <c r="H1691" t="s">
        <v>13</v>
      </c>
      <c r="I1691" t="s">
        <v>372</v>
      </c>
      <c r="J1691" t="s">
        <v>380</v>
      </c>
      <c r="K1691" t="s">
        <v>372</v>
      </c>
      <c r="L1691">
        <v>300</v>
      </c>
      <c r="M1691" t="s">
        <v>632</v>
      </c>
      <c r="N1691" t="s">
        <v>633</v>
      </c>
      <c r="O1691" t="str">
        <f t="shared" si="52"/>
        <v>maio</v>
      </c>
      <c r="P1691">
        <f>VLOOKUP(O1691,Auxiliar!A:B,2,FALSE)</f>
        <v>5</v>
      </c>
      <c r="Q1691">
        <f t="shared" si="53"/>
        <v>2024</v>
      </c>
    </row>
    <row r="1692" spans="1:17" x14ac:dyDescent="0.3">
      <c r="A1692" t="s">
        <v>605</v>
      </c>
      <c r="B1692" t="s">
        <v>27</v>
      </c>
      <c r="C1692" s="3">
        <v>70875430759</v>
      </c>
      <c r="D1692" t="str">
        <f>VLOOKUP(C1692,Planilha4!$B$1:$C$147,2,0)</f>
        <v>Alexandre Furtado Cavalcanti De Albuquerque Sá</v>
      </c>
      <c r="E1692" t="s">
        <v>432</v>
      </c>
      <c r="G1692" t="s">
        <v>85</v>
      </c>
      <c r="H1692" t="s">
        <v>13</v>
      </c>
      <c r="I1692" t="s">
        <v>588</v>
      </c>
      <c r="J1692" t="s">
        <v>576</v>
      </c>
      <c r="K1692" t="s">
        <v>589</v>
      </c>
      <c r="L1692">
        <v>350</v>
      </c>
      <c r="M1692" t="s">
        <v>606</v>
      </c>
      <c r="N1692" t="s">
        <v>607</v>
      </c>
      <c r="O1692" t="str">
        <f t="shared" si="52"/>
        <v>julho</v>
      </c>
      <c r="P1692">
        <f>VLOOKUP(O1692,Auxiliar!A:B,2,FALSE)</f>
        <v>7</v>
      </c>
      <c r="Q1692">
        <f t="shared" si="53"/>
        <v>2024</v>
      </c>
    </row>
    <row r="1693" spans="1:17" x14ac:dyDescent="0.3">
      <c r="A1693" t="s">
        <v>635</v>
      </c>
      <c r="B1693" t="s">
        <v>27</v>
      </c>
      <c r="C1693" s="3">
        <v>70875430759</v>
      </c>
      <c r="D1693" t="str">
        <f>VLOOKUP(C1693,Planilha4!$B$1:$C$147,2,0)</f>
        <v>Alexandre Furtado Cavalcanti De Albuquerque Sá</v>
      </c>
      <c r="E1693" t="s">
        <v>636</v>
      </c>
      <c r="F1693" t="s">
        <v>637</v>
      </c>
      <c r="G1693" t="s">
        <v>12</v>
      </c>
      <c r="H1693" t="s">
        <v>13</v>
      </c>
      <c r="I1693" t="s">
        <v>62</v>
      </c>
      <c r="J1693" t="s">
        <v>123</v>
      </c>
      <c r="K1693" t="s">
        <v>62</v>
      </c>
      <c r="L1693">
        <v>83.34</v>
      </c>
      <c r="M1693" t="s">
        <v>638</v>
      </c>
      <c r="N1693" t="s">
        <v>639</v>
      </c>
      <c r="O1693" t="str">
        <f t="shared" si="52"/>
        <v>novembro</v>
      </c>
      <c r="P1693">
        <f>VLOOKUP(O1693,Auxiliar!A:B,2,FALSE)</f>
        <v>11</v>
      </c>
      <c r="Q1693">
        <f t="shared" si="53"/>
        <v>2024</v>
      </c>
    </row>
    <row r="1694" spans="1:17" x14ac:dyDescent="0.3">
      <c r="A1694" t="s">
        <v>635</v>
      </c>
      <c r="B1694" t="s">
        <v>27</v>
      </c>
      <c r="C1694" s="3">
        <v>70875430759</v>
      </c>
      <c r="D1694" t="str">
        <f>VLOOKUP(C1694,Planilha4!$B$1:$C$147,2,0)</f>
        <v>Alexandre Furtado Cavalcanti De Albuquerque Sá</v>
      </c>
      <c r="E1694" t="s">
        <v>636</v>
      </c>
      <c r="F1694" t="s">
        <v>637</v>
      </c>
      <c r="G1694" t="s">
        <v>12</v>
      </c>
      <c r="H1694" t="s">
        <v>13</v>
      </c>
      <c r="I1694" t="s">
        <v>62</v>
      </c>
      <c r="J1694" t="s">
        <v>123</v>
      </c>
      <c r="K1694" t="s">
        <v>62</v>
      </c>
      <c r="L1694">
        <v>83.34</v>
      </c>
      <c r="M1694" t="s">
        <v>641</v>
      </c>
      <c r="N1694" t="s">
        <v>642</v>
      </c>
      <c r="O1694" t="str">
        <f t="shared" si="52"/>
        <v>novembro</v>
      </c>
      <c r="P1694">
        <f>VLOOKUP(O1694,Auxiliar!A:B,2,FALSE)</f>
        <v>11</v>
      </c>
      <c r="Q1694">
        <f t="shared" si="53"/>
        <v>2024</v>
      </c>
    </row>
    <row r="1695" spans="1:17" x14ac:dyDescent="0.3">
      <c r="A1695" t="s">
        <v>645</v>
      </c>
      <c r="B1695" t="s">
        <v>27</v>
      </c>
      <c r="C1695" s="3">
        <v>70875430759</v>
      </c>
      <c r="D1695" t="str">
        <f>VLOOKUP(C1695,Planilha4!$B$1:$C$147,2,0)</f>
        <v>Alexandre Furtado Cavalcanti De Albuquerque Sá</v>
      </c>
      <c r="E1695" t="s">
        <v>646</v>
      </c>
      <c r="F1695" t="s">
        <v>647</v>
      </c>
      <c r="G1695" t="s">
        <v>12</v>
      </c>
      <c r="H1695" t="s">
        <v>13</v>
      </c>
      <c r="I1695" t="s">
        <v>371</v>
      </c>
      <c r="J1695" t="s">
        <v>372</v>
      </c>
      <c r="K1695" t="s">
        <v>371</v>
      </c>
      <c r="L1695">
        <v>316.67</v>
      </c>
      <c r="M1695" t="s">
        <v>648</v>
      </c>
      <c r="N1695" t="s">
        <v>649</v>
      </c>
      <c r="O1695" t="str">
        <f t="shared" si="52"/>
        <v>maio</v>
      </c>
      <c r="P1695">
        <f>VLOOKUP(O1695,Auxiliar!A:B,2,FALSE)</f>
        <v>5</v>
      </c>
      <c r="Q1695">
        <f t="shared" si="53"/>
        <v>2024</v>
      </c>
    </row>
    <row r="1696" spans="1:17" x14ac:dyDescent="0.3">
      <c r="A1696" t="s">
        <v>658</v>
      </c>
      <c r="B1696" t="s">
        <v>27</v>
      </c>
      <c r="C1696" s="3">
        <v>70875430759</v>
      </c>
      <c r="D1696" t="str">
        <f>VLOOKUP(C1696,Planilha4!$B$1:$C$147,2,0)</f>
        <v>Alexandre Furtado Cavalcanti De Albuquerque Sá</v>
      </c>
      <c r="E1696" t="s">
        <v>660</v>
      </c>
      <c r="F1696" t="s">
        <v>661</v>
      </c>
      <c r="G1696" t="s">
        <v>12</v>
      </c>
      <c r="H1696" t="s">
        <v>13</v>
      </c>
      <c r="I1696" t="s">
        <v>271</v>
      </c>
      <c r="J1696" t="s">
        <v>271</v>
      </c>
      <c r="K1696" t="s">
        <v>270</v>
      </c>
      <c r="L1696">
        <v>504.75</v>
      </c>
      <c r="M1696" t="s">
        <v>662</v>
      </c>
      <c r="N1696" t="s">
        <v>663</v>
      </c>
      <c r="O1696" t="str">
        <f t="shared" si="52"/>
        <v>dezembro</v>
      </c>
      <c r="P1696">
        <f>VLOOKUP(O1696,Auxiliar!A:B,2,FALSE)</f>
        <v>12</v>
      </c>
      <c r="Q1696">
        <f t="shared" si="53"/>
        <v>2024</v>
      </c>
    </row>
    <row r="1697" spans="1:17" x14ac:dyDescent="0.3">
      <c r="A1697" t="s">
        <v>669</v>
      </c>
      <c r="B1697" t="s">
        <v>27</v>
      </c>
      <c r="C1697" s="3">
        <v>70875430759</v>
      </c>
      <c r="D1697" t="str">
        <f>VLOOKUP(C1697,Planilha4!$B$1:$C$147,2,0)</f>
        <v>Alexandre Furtado Cavalcanti De Albuquerque Sá</v>
      </c>
      <c r="E1697" t="s">
        <v>670</v>
      </c>
      <c r="F1697" t="s">
        <v>671</v>
      </c>
      <c r="G1697" t="s">
        <v>12</v>
      </c>
      <c r="H1697" t="s">
        <v>13</v>
      </c>
      <c r="I1697" t="s">
        <v>672</v>
      </c>
      <c r="J1697" t="s">
        <v>672</v>
      </c>
      <c r="K1697" t="s">
        <v>673</v>
      </c>
      <c r="L1697">
        <v>520</v>
      </c>
      <c r="M1697" t="s">
        <v>674</v>
      </c>
      <c r="N1697" t="s">
        <v>675</v>
      </c>
      <c r="O1697" t="str">
        <f t="shared" si="52"/>
        <v>julho</v>
      </c>
      <c r="P1697">
        <f>VLOOKUP(O1697,Auxiliar!A:B,2,FALSE)</f>
        <v>7</v>
      </c>
      <c r="Q1697">
        <f t="shared" si="53"/>
        <v>2024</v>
      </c>
    </row>
    <row r="1698" spans="1:17" x14ac:dyDescent="0.3">
      <c r="A1698" t="s">
        <v>677</v>
      </c>
      <c r="B1698" t="s">
        <v>27</v>
      </c>
      <c r="C1698" s="3">
        <v>70875430759</v>
      </c>
      <c r="D1698" t="str">
        <f>VLOOKUP(C1698,Planilha4!$B$1:$C$147,2,0)</f>
        <v>Alexandre Furtado Cavalcanti De Albuquerque Sá</v>
      </c>
      <c r="E1698" t="s">
        <v>678</v>
      </c>
      <c r="F1698" t="s">
        <v>679</v>
      </c>
      <c r="G1698" t="s">
        <v>12</v>
      </c>
      <c r="H1698" t="s">
        <v>13</v>
      </c>
      <c r="I1698" t="s">
        <v>672</v>
      </c>
      <c r="J1698" t="s">
        <v>672</v>
      </c>
      <c r="K1698" t="s">
        <v>673</v>
      </c>
      <c r="L1698">
        <v>530</v>
      </c>
      <c r="M1698" t="s">
        <v>680</v>
      </c>
      <c r="N1698" t="s">
        <v>681</v>
      </c>
      <c r="O1698" t="str">
        <f t="shared" si="52"/>
        <v>julho</v>
      </c>
      <c r="P1698">
        <f>VLOOKUP(O1698,Auxiliar!A:B,2,FALSE)</f>
        <v>7</v>
      </c>
      <c r="Q1698">
        <f t="shared" si="53"/>
        <v>2024</v>
      </c>
    </row>
    <row r="1699" spans="1:17" x14ac:dyDescent="0.3">
      <c r="A1699" t="s">
        <v>682</v>
      </c>
      <c r="B1699" t="s">
        <v>27</v>
      </c>
      <c r="C1699" s="3">
        <v>70875430759</v>
      </c>
      <c r="D1699" t="str">
        <f>VLOOKUP(C1699,Planilha4!$B$1:$C$147,2,0)</f>
        <v>Alexandre Furtado Cavalcanti De Albuquerque Sá</v>
      </c>
      <c r="E1699" t="s">
        <v>683</v>
      </c>
      <c r="F1699" t="s">
        <v>494</v>
      </c>
      <c r="G1699" t="s">
        <v>12</v>
      </c>
      <c r="H1699" t="s">
        <v>13</v>
      </c>
      <c r="I1699" t="s">
        <v>672</v>
      </c>
      <c r="J1699" t="s">
        <v>672</v>
      </c>
      <c r="K1699" t="s">
        <v>673</v>
      </c>
      <c r="L1699">
        <v>650</v>
      </c>
      <c r="M1699" t="s">
        <v>684</v>
      </c>
      <c r="N1699" t="s">
        <v>685</v>
      </c>
      <c r="O1699" t="str">
        <f t="shared" si="52"/>
        <v>julho</v>
      </c>
      <c r="P1699">
        <f>VLOOKUP(O1699,Auxiliar!A:B,2,FALSE)</f>
        <v>7</v>
      </c>
      <c r="Q1699">
        <f t="shared" si="53"/>
        <v>2024</v>
      </c>
    </row>
    <row r="1700" spans="1:17" x14ac:dyDescent="0.3">
      <c r="A1700" t="s">
        <v>686</v>
      </c>
      <c r="B1700" t="s">
        <v>27</v>
      </c>
      <c r="C1700" s="3">
        <v>70875430759</v>
      </c>
      <c r="D1700" t="str">
        <f>VLOOKUP(C1700,Planilha4!$B$1:$C$147,2,0)</f>
        <v>Alexandre Furtado Cavalcanti De Albuquerque Sá</v>
      </c>
      <c r="E1700" t="s">
        <v>687</v>
      </c>
      <c r="F1700" t="s">
        <v>688</v>
      </c>
      <c r="G1700" t="s">
        <v>12</v>
      </c>
      <c r="H1700" t="s">
        <v>13</v>
      </c>
      <c r="I1700" t="s">
        <v>596</v>
      </c>
      <c r="J1700" t="s">
        <v>523</v>
      </c>
      <c r="K1700" t="s">
        <v>522</v>
      </c>
      <c r="L1700">
        <v>480</v>
      </c>
      <c r="M1700" t="s">
        <v>689</v>
      </c>
      <c r="N1700" t="s">
        <v>690</v>
      </c>
      <c r="O1700" t="str">
        <f t="shared" si="52"/>
        <v>novembro</v>
      </c>
      <c r="P1700">
        <f>VLOOKUP(O1700,Auxiliar!A:B,2,FALSE)</f>
        <v>11</v>
      </c>
      <c r="Q1700">
        <f t="shared" si="53"/>
        <v>2024</v>
      </c>
    </row>
    <row r="1701" spans="1:17" x14ac:dyDescent="0.3">
      <c r="A1701" t="s">
        <v>691</v>
      </c>
      <c r="B1701" t="s">
        <v>27</v>
      </c>
      <c r="C1701" s="3">
        <v>70875430759</v>
      </c>
      <c r="D1701" t="str">
        <f>VLOOKUP(C1701,Planilha4!$B$1:$C$147,2,0)</f>
        <v>Alexandre Furtado Cavalcanti De Albuquerque Sá</v>
      </c>
      <c r="E1701" t="s">
        <v>693</v>
      </c>
      <c r="F1701" t="s">
        <v>694</v>
      </c>
      <c r="G1701" t="s">
        <v>12</v>
      </c>
      <c r="H1701" t="s">
        <v>13</v>
      </c>
      <c r="I1701" t="s">
        <v>672</v>
      </c>
      <c r="J1701" t="s">
        <v>695</v>
      </c>
      <c r="K1701" t="s">
        <v>672</v>
      </c>
      <c r="L1701">
        <v>152.5</v>
      </c>
      <c r="M1701" t="s">
        <v>696</v>
      </c>
      <c r="N1701" t="s">
        <v>697</v>
      </c>
      <c r="O1701" t="str">
        <f t="shared" si="52"/>
        <v>julho</v>
      </c>
      <c r="P1701">
        <f>VLOOKUP(O1701,Auxiliar!A:B,2,FALSE)</f>
        <v>7</v>
      </c>
      <c r="Q1701">
        <f t="shared" si="53"/>
        <v>2024</v>
      </c>
    </row>
    <row r="1702" spans="1:17" x14ac:dyDescent="0.3">
      <c r="A1702" t="s">
        <v>698</v>
      </c>
      <c r="B1702" t="s">
        <v>27</v>
      </c>
      <c r="C1702" s="3">
        <v>70875430759</v>
      </c>
      <c r="D1702" t="str">
        <f>VLOOKUP(C1702,Planilha4!$B$1:$C$147,2,0)</f>
        <v>Alexandre Furtado Cavalcanti De Albuquerque Sá</v>
      </c>
      <c r="E1702" t="s">
        <v>699</v>
      </c>
      <c r="F1702" t="s">
        <v>700</v>
      </c>
      <c r="G1702" t="s">
        <v>12</v>
      </c>
      <c r="H1702" t="s">
        <v>13</v>
      </c>
      <c r="I1702" t="s">
        <v>673</v>
      </c>
      <c r="J1702" t="s">
        <v>672</v>
      </c>
      <c r="K1702" t="s">
        <v>673</v>
      </c>
      <c r="L1702">
        <v>240</v>
      </c>
      <c r="M1702" t="s">
        <v>701</v>
      </c>
      <c r="N1702" t="s">
        <v>702</v>
      </c>
      <c r="O1702" t="str">
        <f t="shared" si="52"/>
        <v>julho</v>
      </c>
      <c r="P1702">
        <f>VLOOKUP(O1702,Auxiliar!A:B,2,FALSE)</f>
        <v>7</v>
      </c>
      <c r="Q1702">
        <f t="shared" si="53"/>
        <v>2024</v>
      </c>
    </row>
    <row r="1703" spans="1:17" x14ac:dyDescent="0.3">
      <c r="A1703" t="s">
        <v>703</v>
      </c>
      <c r="B1703" t="s">
        <v>27</v>
      </c>
      <c r="C1703" s="3">
        <v>70875430759</v>
      </c>
      <c r="D1703" t="str">
        <f>VLOOKUP(C1703,Planilha4!$B$1:$C$147,2,0)</f>
        <v>Alexandre Furtado Cavalcanti De Albuquerque Sá</v>
      </c>
      <c r="E1703" t="s">
        <v>704</v>
      </c>
      <c r="F1703" t="s">
        <v>705</v>
      </c>
      <c r="G1703" t="s">
        <v>12</v>
      </c>
      <c r="H1703" t="s">
        <v>13</v>
      </c>
      <c r="I1703" t="s">
        <v>706</v>
      </c>
      <c r="J1703" t="s">
        <v>672</v>
      </c>
      <c r="K1703" t="s">
        <v>673</v>
      </c>
      <c r="L1703">
        <v>680</v>
      </c>
      <c r="M1703" t="s">
        <v>707</v>
      </c>
      <c r="N1703" t="s">
        <v>708</v>
      </c>
      <c r="O1703" t="str">
        <f t="shared" si="52"/>
        <v>julho</v>
      </c>
      <c r="P1703">
        <f>VLOOKUP(O1703,Auxiliar!A:B,2,FALSE)</f>
        <v>7</v>
      </c>
      <c r="Q1703">
        <f t="shared" si="53"/>
        <v>2024</v>
      </c>
    </row>
    <row r="1704" spans="1:17" x14ac:dyDescent="0.3">
      <c r="A1704" t="s">
        <v>645</v>
      </c>
      <c r="B1704" t="s">
        <v>27</v>
      </c>
      <c r="C1704" s="3">
        <v>70875430759</v>
      </c>
      <c r="D1704" t="str">
        <f>VLOOKUP(C1704,Planilha4!$B$1:$C$147,2,0)</f>
        <v>Alexandre Furtado Cavalcanti De Albuquerque Sá</v>
      </c>
      <c r="E1704" t="s">
        <v>646</v>
      </c>
      <c r="F1704" t="s">
        <v>647</v>
      </c>
      <c r="G1704" t="s">
        <v>12</v>
      </c>
      <c r="H1704" t="s">
        <v>13</v>
      </c>
      <c r="I1704" t="s">
        <v>371</v>
      </c>
      <c r="J1704" t="s">
        <v>372</v>
      </c>
      <c r="K1704" t="s">
        <v>371</v>
      </c>
      <c r="L1704">
        <v>316.66000000000003</v>
      </c>
      <c r="M1704" t="s">
        <v>709</v>
      </c>
      <c r="N1704" t="s">
        <v>710</v>
      </c>
      <c r="O1704" t="str">
        <f t="shared" si="52"/>
        <v>maio</v>
      </c>
      <c r="P1704">
        <f>VLOOKUP(O1704,Auxiliar!A:B,2,FALSE)</f>
        <v>5</v>
      </c>
      <c r="Q1704">
        <f t="shared" si="53"/>
        <v>2024</v>
      </c>
    </row>
    <row r="1705" spans="1:17" x14ac:dyDescent="0.3">
      <c r="A1705" t="s">
        <v>716</v>
      </c>
      <c r="B1705" t="s">
        <v>27</v>
      </c>
      <c r="C1705" s="3">
        <v>70875430759</v>
      </c>
      <c r="D1705" t="str">
        <f>VLOOKUP(C1705,Planilha4!$B$1:$C$147,2,0)</f>
        <v>Alexandre Furtado Cavalcanti De Albuquerque Sá</v>
      </c>
      <c r="E1705" t="s">
        <v>717</v>
      </c>
      <c r="F1705" t="s">
        <v>718</v>
      </c>
      <c r="G1705" t="s">
        <v>12</v>
      </c>
      <c r="H1705" t="s">
        <v>13</v>
      </c>
      <c r="I1705" t="s">
        <v>667</v>
      </c>
      <c r="J1705" t="s">
        <v>667</v>
      </c>
      <c r="K1705" t="s">
        <v>668</v>
      </c>
      <c r="L1705">
        <v>934.5</v>
      </c>
      <c r="M1705" t="s">
        <v>51</v>
      </c>
      <c r="N1705" t="s">
        <v>52</v>
      </c>
      <c r="O1705" t="str">
        <f t="shared" si="52"/>
        <v>novembro</v>
      </c>
      <c r="P1705">
        <f>VLOOKUP(O1705,Auxiliar!A:B,2,FALSE)</f>
        <v>11</v>
      </c>
      <c r="Q1705">
        <f t="shared" si="53"/>
        <v>2024</v>
      </c>
    </row>
    <row r="1706" spans="1:17" x14ac:dyDescent="0.3">
      <c r="A1706" t="s">
        <v>138</v>
      </c>
      <c r="B1706" t="s">
        <v>27</v>
      </c>
      <c r="C1706" s="3">
        <v>70875430759</v>
      </c>
      <c r="D1706" t="str">
        <f>VLOOKUP(C1706,Planilha4!$B$1:$C$147,2,0)</f>
        <v>Alexandre Furtado Cavalcanti De Albuquerque Sá</v>
      </c>
      <c r="E1706" t="s">
        <v>139</v>
      </c>
      <c r="F1706" t="s">
        <v>140</v>
      </c>
      <c r="G1706" t="s">
        <v>22</v>
      </c>
      <c r="H1706" t="s">
        <v>13</v>
      </c>
      <c r="I1706" t="s">
        <v>523</v>
      </c>
      <c r="J1706" t="s">
        <v>523</v>
      </c>
      <c r="K1706" t="s">
        <v>522</v>
      </c>
      <c r="L1706">
        <v>20.84</v>
      </c>
      <c r="M1706" t="s">
        <v>51</v>
      </c>
      <c r="N1706" t="s">
        <v>52</v>
      </c>
      <c r="O1706" t="str">
        <f t="shared" si="52"/>
        <v>novembro</v>
      </c>
      <c r="P1706">
        <f>VLOOKUP(O1706,Auxiliar!A:B,2,FALSE)</f>
        <v>11</v>
      </c>
      <c r="Q1706">
        <f t="shared" si="53"/>
        <v>2024</v>
      </c>
    </row>
    <row r="1707" spans="1:17" x14ac:dyDescent="0.3">
      <c r="A1707" t="s">
        <v>711</v>
      </c>
      <c r="B1707" t="s">
        <v>27</v>
      </c>
      <c r="C1707" s="3">
        <v>70875430759</v>
      </c>
      <c r="D1707" t="str">
        <f>VLOOKUP(C1707,Planilha4!$B$1:$C$147,2,0)</f>
        <v>Alexandre Furtado Cavalcanti De Albuquerque Sá</v>
      </c>
      <c r="E1707" t="s">
        <v>712</v>
      </c>
      <c r="F1707" t="s">
        <v>713</v>
      </c>
      <c r="G1707" t="s">
        <v>12</v>
      </c>
      <c r="H1707" t="s">
        <v>13</v>
      </c>
      <c r="I1707" t="s">
        <v>395</v>
      </c>
      <c r="J1707" t="s">
        <v>395</v>
      </c>
      <c r="K1707" t="s">
        <v>396</v>
      </c>
      <c r="L1707">
        <v>1134</v>
      </c>
      <c r="M1707" t="s">
        <v>714</v>
      </c>
      <c r="N1707" t="s">
        <v>715</v>
      </c>
      <c r="O1707" t="str">
        <f t="shared" si="52"/>
        <v>junho</v>
      </c>
      <c r="P1707">
        <f>VLOOKUP(O1707,Auxiliar!A:B,2,FALSE)</f>
        <v>6</v>
      </c>
      <c r="Q1707">
        <f t="shared" si="53"/>
        <v>2024</v>
      </c>
    </row>
    <row r="1708" spans="1:17" x14ac:dyDescent="0.3">
      <c r="A1708" t="s">
        <v>719</v>
      </c>
      <c r="B1708" t="s">
        <v>27</v>
      </c>
      <c r="C1708" s="3">
        <v>70875430759</v>
      </c>
      <c r="D1708" t="str">
        <f>VLOOKUP(C1708,Planilha4!$B$1:$C$147,2,0)</f>
        <v>Alexandre Furtado Cavalcanti De Albuquerque Sá</v>
      </c>
      <c r="E1708" t="s">
        <v>720</v>
      </c>
      <c r="F1708" t="s">
        <v>721</v>
      </c>
      <c r="G1708" t="s">
        <v>12</v>
      </c>
      <c r="H1708" t="s">
        <v>13</v>
      </c>
      <c r="I1708" t="s">
        <v>722</v>
      </c>
      <c r="J1708" t="s">
        <v>373</v>
      </c>
      <c r="K1708" t="s">
        <v>722</v>
      </c>
      <c r="L1708">
        <v>420</v>
      </c>
      <c r="M1708" t="s">
        <v>723</v>
      </c>
      <c r="N1708" t="s">
        <v>724</v>
      </c>
      <c r="O1708" t="str">
        <f t="shared" si="52"/>
        <v>maio</v>
      </c>
      <c r="P1708">
        <f>VLOOKUP(O1708,Auxiliar!A:B,2,FALSE)</f>
        <v>5</v>
      </c>
      <c r="Q1708">
        <f t="shared" si="53"/>
        <v>2024</v>
      </c>
    </row>
    <row r="1709" spans="1:17" x14ac:dyDescent="0.3">
      <c r="A1709" t="s">
        <v>725</v>
      </c>
      <c r="B1709" t="s">
        <v>27</v>
      </c>
      <c r="C1709" s="3">
        <v>70875430759</v>
      </c>
      <c r="D1709" t="str">
        <f>VLOOKUP(C1709,Planilha4!$B$1:$C$147,2,0)</f>
        <v>Alexandre Furtado Cavalcanti De Albuquerque Sá</v>
      </c>
      <c r="E1709" t="s">
        <v>726</v>
      </c>
      <c r="F1709" t="s">
        <v>727</v>
      </c>
      <c r="G1709" t="s">
        <v>12</v>
      </c>
      <c r="H1709" t="s">
        <v>13</v>
      </c>
      <c r="I1709" t="s">
        <v>728</v>
      </c>
      <c r="J1709" t="s">
        <v>729</v>
      </c>
      <c r="K1709" t="s">
        <v>728</v>
      </c>
      <c r="L1709">
        <v>660</v>
      </c>
      <c r="M1709" t="s">
        <v>730</v>
      </c>
      <c r="N1709" t="s">
        <v>731</v>
      </c>
      <c r="O1709" t="str">
        <f t="shared" si="52"/>
        <v>agosto</v>
      </c>
      <c r="P1709">
        <f>VLOOKUP(O1709,Auxiliar!A:B,2,FALSE)</f>
        <v>8</v>
      </c>
      <c r="Q1709">
        <f t="shared" si="53"/>
        <v>2024</v>
      </c>
    </row>
    <row r="1710" spans="1:17" x14ac:dyDescent="0.3">
      <c r="A1710" s="1"/>
      <c r="B1710" s="1"/>
      <c r="C1710" s="3"/>
      <c r="E1710" s="1"/>
      <c r="F1710" s="1"/>
      <c r="G1710" s="1"/>
      <c r="H1710" s="1"/>
      <c r="I1710" s="1"/>
      <c r="L1710" s="1"/>
      <c r="M1710" s="1"/>
      <c r="N1710" s="1"/>
    </row>
    <row r="1711" spans="1:17" x14ac:dyDescent="0.3">
      <c r="A1711" t="s">
        <v>733</v>
      </c>
      <c r="B1711" t="s">
        <v>27</v>
      </c>
      <c r="C1711" s="3">
        <v>70875430759</v>
      </c>
      <c r="D1711" t="str">
        <f>VLOOKUP(C1711,Planilha4!$B$1:$C$147,2,0)</f>
        <v>Alexandre Furtado Cavalcanti De Albuquerque Sá</v>
      </c>
      <c r="E1711" t="s">
        <v>687</v>
      </c>
      <c r="F1711" t="s">
        <v>734</v>
      </c>
      <c r="G1711" t="s">
        <v>12</v>
      </c>
      <c r="H1711" t="s">
        <v>13</v>
      </c>
      <c r="I1711" t="s">
        <v>722</v>
      </c>
      <c r="J1711" t="s">
        <v>722</v>
      </c>
      <c r="K1711" t="s">
        <v>735</v>
      </c>
      <c r="L1711">
        <v>300</v>
      </c>
      <c r="M1711" t="s">
        <v>736</v>
      </c>
      <c r="N1711" t="s">
        <v>737</v>
      </c>
      <c r="O1711" t="str">
        <f t="shared" si="52"/>
        <v>maio</v>
      </c>
      <c r="P1711">
        <f>VLOOKUP(O1711,Auxiliar!A:B,2,FALSE)</f>
        <v>5</v>
      </c>
      <c r="Q1711">
        <f t="shared" si="53"/>
        <v>2024</v>
      </c>
    </row>
    <row r="1712" spans="1:17" x14ac:dyDescent="0.3">
      <c r="A1712" t="s">
        <v>738</v>
      </c>
      <c r="B1712" t="s">
        <v>27</v>
      </c>
      <c r="C1712" s="3">
        <v>70875430759</v>
      </c>
      <c r="D1712" t="str">
        <f>VLOOKUP(C1712,Planilha4!$B$1:$C$147,2,0)</f>
        <v>Alexandre Furtado Cavalcanti De Albuquerque Sá</v>
      </c>
      <c r="E1712" t="s">
        <v>739</v>
      </c>
      <c r="F1712" t="s">
        <v>740</v>
      </c>
      <c r="G1712" t="s">
        <v>12</v>
      </c>
      <c r="H1712" t="s">
        <v>13</v>
      </c>
      <c r="I1712" t="s">
        <v>735</v>
      </c>
      <c r="J1712" t="s">
        <v>722</v>
      </c>
      <c r="K1712" t="s">
        <v>735</v>
      </c>
      <c r="L1712">
        <v>445</v>
      </c>
      <c r="M1712" t="s">
        <v>741</v>
      </c>
      <c r="N1712" t="s">
        <v>742</v>
      </c>
      <c r="O1712" t="str">
        <f t="shared" si="52"/>
        <v>maio</v>
      </c>
      <c r="P1712">
        <f>VLOOKUP(O1712,Auxiliar!A:B,2,FALSE)</f>
        <v>5</v>
      </c>
      <c r="Q1712">
        <f t="shared" si="53"/>
        <v>2024</v>
      </c>
    </row>
    <row r="1713" spans="1:17" x14ac:dyDescent="0.3">
      <c r="A1713" t="s">
        <v>746</v>
      </c>
      <c r="B1713" t="s">
        <v>27</v>
      </c>
      <c r="C1713" s="3">
        <v>70875430759</v>
      </c>
      <c r="D1713" t="str">
        <f>VLOOKUP(C1713,Planilha4!$B$1:$C$147,2,0)</f>
        <v>Alexandre Furtado Cavalcanti De Albuquerque Sá</v>
      </c>
      <c r="E1713" t="s">
        <v>746</v>
      </c>
      <c r="F1713" t="s">
        <v>747</v>
      </c>
      <c r="G1713" t="s">
        <v>12</v>
      </c>
      <c r="H1713" t="s">
        <v>13</v>
      </c>
      <c r="I1713" t="s">
        <v>729</v>
      </c>
      <c r="J1713" t="s">
        <v>748</v>
      </c>
      <c r="K1713" t="s">
        <v>729</v>
      </c>
      <c r="L1713">
        <v>685</v>
      </c>
      <c r="M1713" t="s">
        <v>749</v>
      </c>
      <c r="N1713" t="s">
        <v>750</v>
      </c>
      <c r="O1713" t="str">
        <f t="shared" si="52"/>
        <v>agosto</v>
      </c>
      <c r="P1713">
        <f>VLOOKUP(O1713,Auxiliar!A:B,2,FALSE)</f>
        <v>8</v>
      </c>
      <c r="Q1713">
        <f t="shared" si="53"/>
        <v>2024</v>
      </c>
    </row>
    <row r="1714" spans="1:17" x14ac:dyDescent="0.3">
      <c r="A1714" t="s">
        <v>592</v>
      </c>
      <c r="B1714" t="s">
        <v>27</v>
      </c>
      <c r="C1714" s="3">
        <v>70875430759</v>
      </c>
      <c r="D1714" t="str">
        <f>VLOOKUP(C1714,Planilha4!$B$1:$C$147,2,0)</f>
        <v>Alexandre Furtado Cavalcanti De Albuquerque Sá</v>
      </c>
      <c r="E1714" t="s">
        <v>594</v>
      </c>
      <c r="F1714" t="s">
        <v>595</v>
      </c>
      <c r="G1714" t="s">
        <v>12</v>
      </c>
      <c r="H1714" t="s">
        <v>13</v>
      </c>
      <c r="I1714" t="s">
        <v>596</v>
      </c>
      <c r="J1714" t="s">
        <v>523</v>
      </c>
      <c r="K1714" t="s">
        <v>522</v>
      </c>
      <c r="L1714">
        <v>385</v>
      </c>
      <c r="M1714" t="s">
        <v>751</v>
      </c>
      <c r="N1714" t="s">
        <v>752</v>
      </c>
      <c r="O1714" t="str">
        <f t="shared" si="52"/>
        <v>novembro</v>
      </c>
      <c r="P1714">
        <f>VLOOKUP(O1714,Auxiliar!A:B,2,FALSE)</f>
        <v>11</v>
      </c>
      <c r="Q1714">
        <f t="shared" si="53"/>
        <v>2024</v>
      </c>
    </row>
    <row r="1715" spans="1:17" x14ac:dyDescent="0.3">
      <c r="A1715" t="s">
        <v>753</v>
      </c>
      <c r="B1715" t="s">
        <v>27</v>
      </c>
      <c r="C1715" s="3">
        <v>70875430759</v>
      </c>
      <c r="D1715" t="str">
        <f>VLOOKUP(C1715,Planilha4!$B$1:$C$147,2,0)</f>
        <v>Alexandre Furtado Cavalcanti De Albuquerque Sá</v>
      </c>
      <c r="E1715" t="s">
        <v>754</v>
      </c>
      <c r="F1715" t="s">
        <v>755</v>
      </c>
      <c r="G1715" t="s">
        <v>12</v>
      </c>
      <c r="H1715" t="s">
        <v>13</v>
      </c>
      <c r="I1715" t="s">
        <v>756</v>
      </c>
      <c r="J1715" t="s">
        <v>667</v>
      </c>
      <c r="K1715" t="s">
        <v>756</v>
      </c>
      <c r="L1715">
        <v>330</v>
      </c>
      <c r="M1715" t="s">
        <v>757</v>
      </c>
      <c r="N1715" t="s">
        <v>758</v>
      </c>
      <c r="O1715" t="str">
        <f t="shared" si="52"/>
        <v>novembro</v>
      </c>
      <c r="P1715">
        <f>VLOOKUP(O1715,Auxiliar!A:B,2,FALSE)</f>
        <v>11</v>
      </c>
      <c r="Q1715">
        <f t="shared" si="53"/>
        <v>2024</v>
      </c>
    </row>
    <row r="1716" spans="1:17" x14ac:dyDescent="0.3">
      <c r="A1716" t="s">
        <v>425</v>
      </c>
      <c r="B1716" t="s">
        <v>27</v>
      </c>
      <c r="C1716" s="3">
        <v>70875430759</v>
      </c>
      <c r="D1716" t="str">
        <f>VLOOKUP(C1716,Planilha4!$B$1:$C$147,2,0)</f>
        <v>Alexandre Furtado Cavalcanti De Albuquerque Sá</v>
      </c>
      <c r="E1716" t="s">
        <v>426</v>
      </c>
      <c r="F1716" t="s">
        <v>427</v>
      </c>
      <c r="G1716" t="s">
        <v>12</v>
      </c>
      <c r="H1716" t="s">
        <v>13</v>
      </c>
      <c r="I1716" t="s">
        <v>759</v>
      </c>
      <c r="J1716" t="s">
        <v>760</v>
      </c>
      <c r="K1716" t="s">
        <v>761</v>
      </c>
      <c r="L1716">
        <v>190</v>
      </c>
      <c r="M1716" t="s">
        <v>429</v>
      </c>
      <c r="N1716" t="s">
        <v>430</v>
      </c>
      <c r="O1716" t="str">
        <f t="shared" si="52"/>
        <v>agosto</v>
      </c>
      <c r="P1716">
        <f>VLOOKUP(O1716,Auxiliar!A:B,2,FALSE)</f>
        <v>8</v>
      </c>
      <c r="Q1716">
        <f t="shared" si="53"/>
        <v>2024</v>
      </c>
    </row>
    <row r="1717" spans="1:17" x14ac:dyDescent="0.3">
      <c r="A1717" t="s">
        <v>762</v>
      </c>
      <c r="B1717" t="s">
        <v>27</v>
      </c>
      <c r="C1717" s="3">
        <v>70875430759</v>
      </c>
      <c r="D1717" t="str">
        <f>VLOOKUP(C1717,Planilha4!$B$1:$C$147,2,0)</f>
        <v>Alexandre Furtado Cavalcanti De Albuquerque Sá</v>
      </c>
      <c r="E1717" t="s">
        <v>763</v>
      </c>
      <c r="F1717" t="s">
        <v>764</v>
      </c>
      <c r="G1717" t="s">
        <v>12</v>
      </c>
      <c r="H1717" t="s">
        <v>13</v>
      </c>
      <c r="I1717" t="s">
        <v>765</v>
      </c>
      <c r="J1717" t="s">
        <v>760</v>
      </c>
      <c r="K1717" t="s">
        <v>761</v>
      </c>
      <c r="L1717">
        <v>430</v>
      </c>
      <c r="M1717" t="s">
        <v>766</v>
      </c>
      <c r="N1717" t="s">
        <v>767</v>
      </c>
      <c r="O1717" t="str">
        <f t="shared" si="52"/>
        <v>agosto</v>
      </c>
      <c r="P1717">
        <f>VLOOKUP(O1717,Auxiliar!A:B,2,FALSE)</f>
        <v>8</v>
      </c>
      <c r="Q1717">
        <f t="shared" si="53"/>
        <v>2024</v>
      </c>
    </row>
    <row r="1718" spans="1:17" x14ac:dyDescent="0.3">
      <c r="A1718" t="s">
        <v>768</v>
      </c>
      <c r="B1718" t="s">
        <v>27</v>
      </c>
      <c r="C1718" s="3">
        <v>70875430759</v>
      </c>
      <c r="D1718" t="str">
        <f>VLOOKUP(C1718,Planilha4!$B$1:$C$147,2,0)</f>
        <v>Alexandre Furtado Cavalcanti De Albuquerque Sá</v>
      </c>
      <c r="E1718" t="s">
        <v>769</v>
      </c>
      <c r="F1718" t="s">
        <v>770</v>
      </c>
      <c r="G1718" t="s">
        <v>12</v>
      </c>
      <c r="H1718" t="s">
        <v>13</v>
      </c>
      <c r="I1718" t="s">
        <v>151</v>
      </c>
      <c r="J1718" t="s">
        <v>151</v>
      </c>
      <c r="K1718" t="s">
        <v>152</v>
      </c>
      <c r="L1718">
        <v>2250</v>
      </c>
      <c r="M1718" t="s">
        <v>771</v>
      </c>
      <c r="N1718" t="s">
        <v>772</v>
      </c>
      <c r="O1718" t="str">
        <f t="shared" si="52"/>
        <v>novembro</v>
      </c>
      <c r="P1718">
        <f>VLOOKUP(O1718,Auxiliar!A:B,2,FALSE)</f>
        <v>11</v>
      </c>
      <c r="Q1718">
        <f t="shared" si="53"/>
        <v>2024</v>
      </c>
    </row>
    <row r="1719" spans="1:17" x14ac:dyDescent="0.3">
      <c r="A1719" t="s">
        <v>773</v>
      </c>
      <c r="B1719" t="s">
        <v>27</v>
      </c>
      <c r="C1719" s="3">
        <v>70875430759</v>
      </c>
      <c r="D1719" t="str">
        <f>VLOOKUP(C1719,Planilha4!$B$1:$C$147,2,0)</f>
        <v>Alexandre Furtado Cavalcanti De Albuquerque Sá</v>
      </c>
      <c r="E1719" t="s">
        <v>774</v>
      </c>
      <c r="F1719" t="s">
        <v>411</v>
      </c>
      <c r="G1719" t="s">
        <v>12</v>
      </c>
      <c r="H1719" t="s">
        <v>13</v>
      </c>
      <c r="I1719" t="s">
        <v>728</v>
      </c>
      <c r="J1719" t="s">
        <v>728</v>
      </c>
      <c r="K1719" t="s">
        <v>760</v>
      </c>
      <c r="L1719">
        <v>422.75</v>
      </c>
      <c r="M1719" t="s">
        <v>51</v>
      </c>
      <c r="N1719" t="s">
        <v>52</v>
      </c>
      <c r="O1719" t="str">
        <f t="shared" si="52"/>
        <v>agosto</v>
      </c>
      <c r="P1719">
        <f>VLOOKUP(O1719,Auxiliar!A:B,2,FALSE)</f>
        <v>8</v>
      </c>
      <c r="Q1719">
        <f t="shared" si="53"/>
        <v>2024</v>
      </c>
    </row>
    <row r="1720" spans="1:17" x14ac:dyDescent="0.3">
      <c r="A1720" t="s">
        <v>775</v>
      </c>
      <c r="B1720" t="s">
        <v>27</v>
      </c>
      <c r="C1720" s="3">
        <v>70875430759</v>
      </c>
      <c r="D1720" t="str">
        <f>VLOOKUP(C1720,Planilha4!$B$1:$C$147,2,0)</f>
        <v>Alexandre Furtado Cavalcanti De Albuquerque Sá</v>
      </c>
      <c r="E1720" t="s">
        <v>432</v>
      </c>
      <c r="F1720" t="s">
        <v>776</v>
      </c>
      <c r="G1720" t="s">
        <v>85</v>
      </c>
      <c r="H1720" t="s">
        <v>13</v>
      </c>
      <c r="I1720" t="s">
        <v>151</v>
      </c>
      <c r="J1720" t="s">
        <v>63</v>
      </c>
      <c r="K1720" t="s">
        <v>64</v>
      </c>
      <c r="L1720">
        <v>660.27</v>
      </c>
      <c r="M1720" t="s">
        <v>777</v>
      </c>
      <c r="N1720" t="s">
        <v>778</v>
      </c>
      <c r="O1720" t="str">
        <f t="shared" si="52"/>
        <v>novembro</v>
      </c>
      <c r="P1720">
        <f>VLOOKUP(O1720,Auxiliar!A:B,2,FALSE)</f>
        <v>11</v>
      </c>
      <c r="Q1720">
        <f t="shared" si="53"/>
        <v>2024</v>
      </c>
    </row>
    <row r="1721" spans="1:17" x14ac:dyDescent="0.3">
      <c r="A1721" t="s">
        <v>779</v>
      </c>
      <c r="B1721" t="s">
        <v>27</v>
      </c>
      <c r="C1721" s="3">
        <v>70875430759</v>
      </c>
      <c r="D1721" t="str">
        <f>VLOOKUP(C1721,Planilha4!$B$1:$C$147,2,0)</f>
        <v>Alexandre Furtado Cavalcanti De Albuquerque Sá</v>
      </c>
      <c r="E1721" t="s">
        <v>780</v>
      </c>
      <c r="F1721" t="s">
        <v>781</v>
      </c>
      <c r="G1721" t="s">
        <v>12</v>
      </c>
      <c r="H1721" t="s">
        <v>13</v>
      </c>
      <c r="I1721" t="s">
        <v>759</v>
      </c>
      <c r="J1721" t="s">
        <v>782</v>
      </c>
      <c r="K1721" t="s">
        <v>759</v>
      </c>
      <c r="L1721">
        <v>300</v>
      </c>
      <c r="M1721" t="s">
        <v>783</v>
      </c>
      <c r="N1721" t="s">
        <v>784</v>
      </c>
      <c r="O1721" t="str">
        <f t="shared" si="52"/>
        <v>agosto</v>
      </c>
      <c r="P1721">
        <f>VLOOKUP(O1721,Auxiliar!A:B,2,FALSE)</f>
        <v>8</v>
      </c>
      <c r="Q1721">
        <f t="shared" si="53"/>
        <v>2024</v>
      </c>
    </row>
    <row r="1722" spans="1:17" x14ac:dyDescent="0.3">
      <c r="A1722" t="s">
        <v>786</v>
      </c>
      <c r="B1722" t="s">
        <v>27</v>
      </c>
      <c r="C1722" s="3">
        <v>70875430759</v>
      </c>
      <c r="D1722" t="str">
        <f>VLOOKUP(C1722,Planilha4!$B$1:$C$147,2,0)</f>
        <v>Alexandre Furtado Cavalcanti De Albuquerque Sá</v>
      </c>
      <c r="E1722" t="s">
        <v>787</v>
      </c>
      <c r="F1722" t="s">
        <v>694</v>
      </c>
      <c r="G1722" t="s">
        <v>12</v>
      </c>
      <c r="H1722" t="s">
        <v>13</v>
      </c>
      <c r="I1722" t="s">
        <v>765</v>
      </c>
      <c r="J1722" t="s">
        <v>782</v>
      </c>
      <c r="K1722" t="s">
        <v>759</v>
      </c>
      <c r="L1722">
        <v>300</v>
      </c>
      <c r="M1722" t="s">
        <v>788</v>
      </c>
      <c r="N1722" t="s">
        <v>789</v>
      </c>
      <c r="O1722" t="str">
        <f t="shared" si="52"/>
        <v>agosto</v>
      </c>
      <c r="P1722">
        <f>VLOOKUP(O1722,Auxiliar!A:B,2,FALSE)</f>
        <v>8</v>
      </c>
      <c r="Q1722">
        <f t="shared" si="53"/>
        <v>2024</v>
      </c>
    </row>
    <row r="1723" spans="1:17" x14ac:dyDescent="0.3">
      <c r="A1723" t="s">
        <v>790</v>
      </c>
      <c r="B1723" t="s">
        <v>27</v>
      </c>
      <c r="C1723" s="3">
        <v>70875430759</v>
      </c>
      <c r="D1723" t="str">
        <f>VLOOKUP(C1723,Planilha4!$B$1:$C$147,2,0)</f>
        <v>Alexandre Furtado Cavalcanti De Albuquerque Sá</v>
      </c>
      <c r="E1723" t="s">
        <v>791</v>
      </c>
      <c r="F1723" t="s">
        <v>776</v>
      </c>
      <c r="G1723" t="s">
        <v>12</v>
      </c>
      <c r="H1723" t="s">
        <v>13</v>
      </c>
      <c r="I1723" t="s">
        <v>792</v>
      </c>
      <c r="J1723" t="s">
        <v>793</v>
      </c>
      <c r="K1723" t="s">
        <v>794</v>
      </c>
      <c r="L1723">
        <v>300</v>
      </c>
      <c r="M1723" t="s">
        <v>795</v>
      </c>
      <c r="N1723" t="s">
        <v>796</v>
      </c>
      <c r="O1723" t="str">
        <f t="shared" si="52"/>
        <v>setembro</v>
      </c>
      <c r="P1723">
        <f>VLOOKUP(O1723,Auxiliar!A:B,2,FALSE)</f>
        <v>9</v>
      </c>
      <c r="Q1723">
        <f t="shared" si="53"/>
        <v>2024</v>
      </c>
    </row>
    <row r="1724" spans="1:17" x14ac:dyDescent="0.3">
      <c r="A1724" t="s">
        <v>807</v>
      </c>
      <c r="B1724" t="s">
        <v>27</v>
      </c>
      <c r="C1724" s="3">
        <v>70875430759</v>
      </c>
      <c r="D1724" t="str">
        <f>VLOOKUP(C1724,Planilha4!$B$1:$C$147,2,0)</f>
        <v>Alexandre Furtado Cavalcanti De Albuquerque Sá</v>
      </c>
      <c r="E1724" t="s">
        <v>808</v>
      </c>
      <c r="F1724" t="s">
        <v>809</v>
      </c>
      <c r="G1724" t="s">
        <v>12</v>
      </c>
      <c r="H1724" t="s">
        <v>13</v>
      </c>
      <c r="I1724" t="s">
        <v>801</v>
      </c>
      <c r="J1724" t="s">
        <v>801</v>
      </c>
      <c r="K1724" t="s">
        <v>806</v>
      </c>
      <c r="L1724">
        <v>711.11</v>
      </c>
      <c r="M1724" t="s">
        <v>51</v>
      </c>
      <c r="N1724" t="s">
        <v>52</v>
      </c>
      <c r="O1724" t="str">
        <f t="shared" si="52"/>
        <v>setembro</v>
      </c>
      <c r="P1724">
        <f>VLOOKUP(O1724,Auxiliar!A:B,2,FALSE)</f>
        <v>9</v>
      </c>
      <c r="Q1724">
        <f t="shared" si="53"/>
        <v>2024</v>
      </c>
    </row>
    <row r="1725" spans="1:17" x14ac:dyDescent="0.3">
      <c r="A1725" t="s">
        <v>804</v>
      </c>
      <c r="B1725" t="s">
        <v>27</v>
      </c>
      <c r="C1725" s="3">
        <v>70875430759</v>
      </c>
      <c r="D1725" t="str">
        <f>VLOOKUP(C1725,Planilha4!$B$1:$C$147,2,0)</f>
        <v>Alexandre Furtado Cavalcanti De Albuquerque Sá</v>
      </c>
      <c r="E1725" t="s">
        <v>805</v>
      </c>
      <c r="F1725" t="s">
        <v>776</v>
      </c>
      <c r="G1725" t="s">
        <v>12</v>
      </c>
      <c r="H1725" t="s">
        <v>13</v>
      </c>
      <c r="I1725" t="s">
        <v>801</v>
      </c>
      <c r="J1725" t="s">
        <v>801</v>
      </c>
      <c r="K1725" t="s">
        <v>806</v>
      </c>
      <c r="L1725">
        <v>2670</v>
      </c>
      <c r="M1725" t="s">
        <v>51</v>
      </c>
      <c r="N1725" t="s">
        <v>52</v>
      </c>
      <c r="O1725" t="str">
        <f t="shared" si="52"/>
        <v>setembro</v>
      </c>
      <c r="P1725">
        <f>VLOOKUP(O1725,Auxiliar!A:B,2,FALSE)</f>
        <v>9</v>
      </c>
      <c r="Q1725">
        <f t="shared" si="53"/>
        <v>2024</v>
      </c>
    </row>
    <row r="1726" spans="1:17" x14ac:dyDescent="0.3">
      <c r="A1726" t="s">
        <v>811</v>
      </c>
      <c r="B1726" t="s">
        <v>27</v>
      </c>
      <c r="C1726" s="3">
        <v>70875430759</v>
      </c>
      <c r="D1726" t="str">
        <f>VLOOKUP(C1726,Planilha4!$B$1:$C$147,2,0)</f>
        <v>Alexandre Furtado Cavalcanti De Albuquerque Sá</v>
      </c>
      <c r="E1726" t="s">
        <v>808</v>
      </c>
      <c r="F1726" t="s">
        <v>184</v>
      </c>
      <c r="G1726" t="s">
        <v>12</v>
      </c>
      <c r="H1726" t="s">
        <v>13</v>
      </c>
      <c r="I1726" t="s">
        <v>801</v>
      </c>
      <c r="J1726" t="s">
        <v>801</v>
      </c>
      <c r="K1726" t="s">
        <v>806</v>
      </c>
      <c r="L1726">
        <v>524.21</v>
      </c>
      <c r="M1726" t="s">
        <v>51</v>
      </c>
      <c r="N1726" t="s">
        <v>52</v>
      </c>
      <c r="O1726" t="str">
        <f t="shared" si="52"/>
        <v>setembro</v>
      </c>
      <c r="P1726">
        <f>VLOOKUP(O1726,Auxiliar!A:B,2,FALSE)</f>
        <v>9</v>
      </c>
      <c r="Q1726">
        <f t="shared" si="53"/>
        <v>2024</v>
      </c>
    </row>
    <row r="1727" spans="1:17" x14ac:dyDescent="0.3">
      <c r="A1727" t="s">
        <v>812</v>
      </c>
      <c r="B1727" t="s">
        <v>27</v>
      </c>
      <c r="C1727" s="3">
        <v>70875430759</v>
      </c>
      <c r="D1727" t="str">
        <f>VLOOKUP(C1727,Planilha4!$B$1:$C$147,2,0)</f>
        <v>Alexandre Furtado Cavalcanti De Albuquerque Sá</v>
      </c>
      <c r="E1727" t="s">
        <v>808</v>
      </c>
      <c r="F1727" t="s">
        <v>144</v>
      </c>
      <c r="G1727" t="s">
        <v>12</v>
      </c>
      <c r="H1727" t="s">
        <v>13</v>
      </c>
      <c r="I1727" t="s">
        <v>801</v>
      </c>
      <c r="J1727" t="s">
        <v>801</v>
      </c>
      <c r="K1727" t="s">
        <v>806</v>
      </c>
      <c r="L1727">
        <v>862.44</v>
      </c>
      <c r="M1727" t="s">
        <v>51</v>
      </c>
      <c r="N1727" t="s">
        <v>52</v>
      </c>
      <c r="O1727" t="str">
        <f t="shared" si="52"/>
        <v>setembro</v>
      </c>
      <c r="P1727">
        <f>VLOOKUP(O1727,Auxiliar!A:B,2,FALSE)</f>
        <v>9</v>
      </c>
      <c r="Q1727">
        <f t="shared" si="53"/>
        <v>2024</v>
      </c>
    </row>
    <row r="1728" spans="1:17" x14ac:dyDescent="0.3">
      <c r="A1728" t="s">
        <v>813</v>
      </c>
      <c r="B1728" t="s">
        <v>27</v>
      </c>
      <c r="C1728" s="3">
        <v>70875430759</v>
      </c>
      <c r="D1728" t="str">
        <f>VLOOKUP(C1728,Planilha4!$B$1:$C$147,2,0)</f>
        <v>Alexandre Furtado Cavalcanti De Albuquerque Sá</v>
      </c>
      <c r="E1728" t="s">
        <v>808</v>
      </c>
      <c r="F1728" t="s">
        <v>814</v>
      </c>
      <c r="G1728" t="s">
        <v>12</v>
      </c>
      <c r="H1728" t="s">
        <v>13</v>
      </c>
      <c r="I1728" t="s">
        <v>801</v>
      </c>
      <c r="J1728" t="s">
        <v>801</v>
      </c>
      <c r="K1728" t="s">
        <v>806</v>
      </c>
      <c r="L1728">
        <v>488.61</v>
      </c>
      <c r="M1728" t="s">
        <v>51</v>
      </c>
      <c r="N1728" t="s">
        <v>52</v>
      </c>
      <c r="O1728" t="str">
        <f t="shared" si="52"/>
        <v>setembro</v>
      </c>
      <c r="P1728">
        <f>VLOOKUP(O1728,Auxiliar!A:B,2,FALSE)</f>
        <v>9</v>
      </c>
      <c r="Q1728">
        <f t="shared" si="53"/>
        <v>2024</v>
      </c>
    </row>
    <row r="1729" spans="1:17" x14ac:dyDescent="0.3">
      <c r="A1729" t="s">
        <v>815</v>
      </c>
      <c r="B1729" t="s">
        <v>27</v>
      </c>
      <c r="C1729" s="3">
        <v>70875430759</v>
      </c>
      <c r="D1729" t="str">
        <f>VLOOKUP(C1729,Planilha4!$B$1:$C$147,2,0)</f>
        <v>Alexandre Furtado Cavalcanti De Albuquerque Sá</v>
      </c>
      <c r="E1729" t="s">
        <v>816</v>
      </c>
      <c r="F1729" t="s">
        <v>500</v>
      </c>
      <c r="G1729" t="s">
        <v>12</v>
      </c>
      <c r="H1729" t="s">
        <v>13</v>
      </c>
      <c r="I1729" t="s">
        <v>817</v>
      </c>
      <c r="J1729" t="s">
        <v>817</v>
      </c>
      <c r="K1729" t="s">
        <v>818</v>
      </c>
      <c r="L1729">
        <v>470</v>
      </c>
      <c r="M1729" t="s">
        <v>819</v>
      </c>
      <c r="N1729" t="s">
        <v>820</v>
      </c>
      <c r="O1729" t="str">
        <f t="shared" ref="O1729:O1792" si="54">TEXT(J1729,"mmmm")</f>
        <v>outubro</v>
      </c>
      <c r="P1729">
        <f>VLOOKUP(O1729,Auxiliar!A:B,2,FALSE)</f>
        <v>10</v>
      </c>
      <c r="Q1729">
        <f t="shared" si="53"/>
        <v>2024</v>
      </c>
    </row>
    <row r="1730" spans="1:17" x14ac:dyDescent="0.3">
      <c r="A1730" s="1"/>
      <c r="B1730" s="1"/>
      <c r="C1730" s="3"/>
      <c r="E1730" s="1"/>
      <c r="F1730" s="1"/>
      <c r="G1730" s="1"/>
      <c r="H1730" s="1"/>
      <c r="I1730" s="1"/>
      <c r="L1730" s="1"/>
      <c r="M1730" s="1"/>
      <c r="N1730" s="1"/>
    </row>
    <row r="1731" spans="1:17" x14ac:dyDescent="0.3">
      <c r="A1731" t="s">
        <v>826</v>
      </c>
      <c r="B1731" t="s">
        <v>27</v>
      </c>
      <c r="C1731" s="3">
        <v>70875430759</v>
      </c>
      <c r="D1731" t="str">
        <f>VLOOKUP(C1731,Planilha4!$B$1:$C$147,2,0)</f>
        <v>Alexandre Furtado Cavalcanti De Albuquerque Sá</v>
      </c>
      <c r="E1731" t="s">
        <v>808</v>
      </c>
      <c r="F1731" t="s">
        <v>827</v>
      </c>
      <c r="G1731" t="s">
        <v>12</v>
      </c>
      <c r="H1731" t="s">
        <v>13</v>
      </c>
      <c r="I1731" t="s">
        <v>801</v>
      </c>
      <c r="J1731" t="s">
        <v>801</v>
      </c>
      <c r="K1731" t="s">
        <v>806</v>
      </c>
      <c r="L1731">
        <v>720.01</v>
      </c>
      <c r="M1731" t="s">
        <v>51</v>
      </c>
      <c r="N1731" t="s">
        <v>52</v>
      </c>
      <c r="O1731" t="str">
        <f t="shared" si="54"/>
        <v>setembro</v>
      </c>
      <c r="P1731">
        <f>VLOOKUP(O1731,Auxiliar!A:B,2,FALSE)</f>
        <v>9</v>
      </c>
      <c r="Q1731">
        <f t="shared" ref="Q1731:Q1794" si="55">YEAR(J1731)</f>
        <v>2024</v>
      </c>
    </row>
    <row r="1732" spans="1:17" x14ac:dyDescent="0.3">
      <c r="A1732" t="s">
        <v>828</v>
      </c>
      <c r="B1732" t="s">
        <v>27</v>
      </c>
      <c r="C1732" s="3">
        <v>70875430759</v>
      </c>
      <c r="D1732" t="str">
        <f>VLOOKUP(C1732,Planilha4!$B$1:$C$147,2,0)</f>
        <v>Alexandre Furtado Cavalcanti De Albuquerque Sá</v>
      </c>
      <c r="E1732" t="s">
        <v>808</v>
      </c>
      <c r="F1732" t="s">
        <v>830</v>
      </c>
      <c r="G1732" t="s">
        <v>12</v>
      </c>
      <c r="H1732" t="s">
        <v>13</v>
      </c>
      <c r="I1732" t="s">
        <v>801</v>
      </c>
      <c r="J1732" t="s">
        <v>801</v>
      </c>
      <c r="K1732" t="s">
        <v>806</v>
      </c>
      <c r="L1732">
        <v>646.61</v>
      </c>
      <c r="M1732" t="s">
        <v>51</v>
      </c>
      <c r="N1732" t="s">
        <v>52</v>
      </c>
      <c r="O1732" t="str">
        <f t="shared" si="54"/>
        <v>setembro</v>
      </c>
      <c r="P1732">
        <f>VLOOKUP(O1732,Auxiliar!A:B,2,FALSE)</f>
        <v>9</v>
      </c>
      <c r="Q1732">
        <f t="shared" si="55"/>
        <v>2024</v>
      </c>
    </row>
    <row r="1733" spans="1:17" x14ac:dyDescent="0.3">
      <c r="A1733" t="s">
        <v>831</v>
      </c>
      <c r="B1733" t="s">
        <v>27</v>
      </c>
      <c r="C1733" s="3">
        <v>70875430759</v>
      </c>
      <c r="D1733" t="str">
        <f>VLOOKUP(C1733,Planilha4!$B$1:$C$147,2,0)</f>
        <v>Alexandre Furtado Cavalcanti De Albuquerque Sá</v>
      </c>
      <c r="E1733" t="s">
        <v>833</v>
      </c>
      <c r="F1733" t="s">
        <v>834</v>
      </c>
      <c r="G1733" t="s">
        <v>12</v>
      </c>
      <c r="H1733" t="s">
        <v>13</v>
      </c>
      <c r="I1733" t="s">
        <v>801</v>
      </c>
      <c r="J1733" t="s">
        <v>801</v>
      </c>
      <c r="K1733" t="s">
        <v>806</v>
      </c>
      <c r="L1733">
        <v>1157</v>
      </c>
      <c r="M1733" t="s">
        <v>51</v>
      </c>
      <c r="N1733" t="s">
        <v>52</v>
      </c>
      <c r="O1733" t="str">
        <f t="shared" si="54"/>
        <v>setembro</v>
      </c>
      <c r="P1733">
        <f>VLOOKUP(O1733,Auxiliar!A:B,2,FALSE)</f>
        <v>9</v>
      </c>
      <c r="Q1733">
        <f t="shared" si="55"/>
        <v>2024</v>
      </c>
    </row>
    <row r="1734" spans="1:17" x14ac:dyDescent="0.3">
      <c r="A1734" t="s">
        <v>825</v>
      </c>
      <c r="B1734" t="s">
        <v>27</v>
      </c>
      <c r="C1734" s="3">
        <v>70875430759</v>
      </c>
      <c r="D1734" t="str">
        <f>VLOOKUP(C1734,Planilha4!$B$1:$C$147,2,0)</f>
        <v>Alexandre Furtado Cavalcanti De Albuquerque Sá</v>
      </c>
      <c r="E1734" t="s">
        <v>808</v>
      </c>
      <c r="F1734" t="s">
        <v>391</v>
      </c>
      <c r="G1734" t="s">
        <v>12</v>
      </c>
      <c r="H1734" t="s">
        <v>13</v>
      </c>
      <c r="I1734" t="s">
        <v>801</v>
      </c>
      <c r="J1734" t="s">
        <v>801</v>
      </c>
      <c r="K1734" t="s">
        <v>806</v>
      </c>
      <c r="L1734">
        <v>978.11</v>
      </c>
      <c r="M1734" t="s">
        <v>51</v>
      </c>
      <c r="N1734" t="s">
        <v>52</v>
      </c>
      <c r="O1734" t="str">
        <f t="shared" si="54"/>
        <v>setembro</v>
      </c>
      <c r="P1734">
        <f>VLOOKUP(O1734,Auxiliar!A:B,2,FALSE)</f>
        <v>9</v>
      </c>
      <c r="Q1734">
        <f t="shared" si="55"/>
        <v>2024</v>
      </c>
    </row>
    <row r="1735" spans="1:17" x14ac:dyDescent="0.3">
      <c r="A1735" t="s">
        <v>821</v>
      </c>
      <c r="B1735" t="s">
        <v>27</v>
      </c>
      <c r="C1735" s="3">
        <v>70875430759</v>
      </c>
      <c r="D1735" t="str">
        <f>VLOOKUP(C1735,Planilha4!$B$1:$C$147,2,0)</f>
        <v>Alexandre Furtado Cavalcanti De Albuquerque Sá</v>
      </c>
      <c r="E1735" t="s">
        <v>822</v>
      </c>
      <c r="F1735" t="s">
        <v>823</v>
      </c>
      <c r="G1735" t="s">
        <v>12</v>
      </c>
      <c r="H1735" t="s">
        <v>13</v>
      </c>
      <c r="I1735" t="s">
        <v>806</v>
      </c>
      <c r="J1735" t="s">
        <v>806</v>
      </c>
      <c r="K1735" t="s">
        <v>835</v>
      </c>
      <c r="L1735">
        <v>1100</v>
      </c>
      <c r="M1735" t="s">
        <v>836</v>
      </c>
      <c r="N1735" t="s">
        <v>837</v>
      </c>
      <c r="O1735" t="str">
        <f t="shared" si="54"/>
        <v>setembro</v>
      </c>
      <c r="P1735">
        <f>VLOOKUP(O1735,Auxiliar!A:B,2,FALSE)</f>
        <v>9</v>
      </c>
      <c r="Q1735">
        <f t="shared" si="55"/>
        <v>2024</v>
      </c>
    </row>
    <row r="1736" spans="1:17" x14ac:dyDescent="0.3">
      <c r="A1736" t="s">
        <v>838</v>
      </c>
      <c r="B1736" t="s">
        <v>27</v>
      </c>
      <c r="C1736" s="3">
        <v>70875430759</v>
      </c>
      <c r="D1736" t="str">
        <f>VLOOKUP(C1736,Planilha4!$B$1:$C$147,2,0)</f>
        <v>Alexandre Furtado Cavalcanti De Albuquerque Sá</v>
      </c>
      <c r="E1736" t="s">
        <v>808</v>
      </c>
      <c r="F1736" t="s">
        <v>839</v>
      </c>
      <c r="G1736" t="s">
        <v>12</v>
      </c>
      <c r="H1736" t="s">
        <v>13</v>
      </c>
      <c r="I1736" t="s">
        <v>840</v>
      </c>
      <c r="J1736" t="s">
        <v>840</v>
      </c>
      <c r="K1736" t="s">
        <v>841</v>
      </c>
      <c r="L1736">
        <v>488.61</v>
      </c>
      <c r="M1736" t="s">
        <v>51</v>
      </c>
      <c r="N1736" t="s">
        <v>52</v>
      </c>
      <c r="O1736" t="str">
        <f t="shared" si="54"/>
        <v>setembro</v>
      </c>
      <c r="P1736">
        <f>VLOOKUP(O1736,Auxiliar!A:B,2,FALSE)</f>
        <v>9</v>
      </c>
      <c r="Q1736">
        <f t="shared" si="55"/>
        <v>2024</v>
      </c>
    </row>
    <row r="1737" spans="1:17" x14ac:dyDescent="0.3">
      <c r="A1737" t="s">
        <v>842</v>
      </c>
      <c r="B1737" t="s">
        <v>27</v>
      </c>
      <c r="C1737" s="3">
        <v>70875430759</v>
      </c>
      <c r="D1737" t="str">
        <f>VLOOKUP(C1737,Planilha4!$B$1:$C$147,2,0)</f>
        <v>Alexandre Furtado Cavalcanti De Albuquerque Sá</v>
      </c>
      <c r="E1737" t="s">
        <v>717</v>
      </c>
      <c r="F1737" t="s">
        <v>843</v>
      </c>
      <c r="G1737" t="s">
        <v>12</v>
      </c>
      <c r="H1737" t="s">
        <v>13</v>
      </c>
      <c r="I1737" t="s">
        <v>840</v>
      </c>
      <c r="J1737" t="s">
        <v>840</v>
      </c>
      <c r="K1737" t="s">
        <v>841</v>
      </c>
      <c r="L1737">
        <v>613.21</v>
      </c>
      <c r="M1737" t="s">
        <v>51</v>
      </c>
      <c r="N1737" t="s">
        <v>52</v>
      </c>
      <c r="O1737" t="str">
        <f t="shared" si="54"/>
        <v>setembro</v>
      </c>
      <c r="P1737">
        <f>VLOOKUP(O1737,Auxiliar!A:B,2,FALSE)</f>
        <v>9</v>
      </c>
      <c r="Q1737">
        <f t="shared" si="55"/>
        <v>2024</v>
      </c>
    </row>
    <row r="1738" spans="1:17" x14ac:dyDescent="0.3">
      <c r="A1738" t="s">
        <v>844</v>
      </c>
      <c r="B1738" t="s">
        <v>27</v>
      </c>
      <c r="C1738" s="3">
        <v>70875430759</v>
      </c>
      <c r="D1738" t="str">
        <f>VLOOKUP(C1738,Planilha4!$B$1:$C$147,2,0)</f>
        <v>Alexandre Furtado Cavalcanti De Albuquerque Sá</v>
      </c>
      <c r="E1738" t="s">
        <v>808</v>
      </c>
      <c r="F1738" t="s">
        <v>845</v>
      </c>
      <c r="G1738" t="s">
        <v>12</v>
      </c>
      <c r="H1738" t="s">
        <v>13</v>
      </c>
      <c r="I1738" t="s">
        <v>840</v>
      </c>
      <c r="J1738" t="s">
        <v>840</v>
      </c>
      <c r="K1738" t="s">
        <v>841</v>
      </c>
      <c r="L1738">
        <v>488.61</v>
      </c>
      <c r="M1738" t="s">
        <v>51</v>
      </c>
      <c r="N1738" t="s">
        <v>52</v>
      </c>
      <c r="O1738" t="str">
        <f t="shared" si="54"/>
        <v>setembro</v>
      </c>
      <c r="P1738">
        <f>VLOOKUP(O1738,Auxiliar!A:B,2,FALSE)</f>
        <v>9</v>
      </c>
      <c r="Q1738">
        <f t="shared" si="55"/>
        <v>2024</v>
      </c>
    </row>
    <row r="1739" spans="1:17" x14ac:dyDescent="0.3">
      <c r="A1739" t="s">
        <v>846</v>
      </c>
      <c r="B1739" t="s">
        <v>27</v>
      </c>
      <c r="C1739" s="3">
        <v>70875430759</v>
      </c>
      <c r="D1739" t="str">
        <f>VLOOKUP(C1739,Planilha4!$B$1:$C$147,2,0)</f>
        <v>Alexandre Furtado Cavalcanti De Albuquerque Sá</v>
      </c>
      <c r="E1739" t="s">
        <v>847</v>
      </c>
      <c r="F1739" t="s">
        <v>848</v>
      </c>
      <c r="G1739" t="s">
        <v>12</v>
      </c>
      <c r="H1739" t="s">
        <v>13</v>
      </c>
      <c r="I1739" t="s">
        <v>849</v>
      </c>
      <c r="J1739" t="s">
        <v>849</v>
      </c>
      <c r="K1739" t="s">
        <v>850</v>
      </c>
      <c r="L1739">
        <v>675</v>
      </c>
      <c r="M1739" t="s">
        <v>851</v>
      </c>
      <c r="N1739" t="s">
        <v>852</v>
      </c>
      <c r="O1739" t="str">
        <f t="shared" si="54"/>
        <v>outubro</v>
      </c>
      <c r="P1739">
        <f>VLOOKUP(O1739,Auxiliar!A:B,2,FALSE)</f>
        <v>10</v>
      </c>
      <c r="Q1739">
        <f t="shared" si="55"/>
        <v>2024</v>
      </c>
    </row>
    <row r="1740" spans="1:17" x14ac:dyDescent="0.3">
      <c r="A1740" s="1"/>
      <c r="B1740" s="1"/>
      <c r="C1740" s="3"/>
      <c r="E1740" s="1"/>
      <c r="F1740" s="1"/>
      <c r="G1740" s="1"/>
      <c r="H1740" s="1"/>
      <c r="I1740" s="1"/>
      <c r="L1740" s="1"/>
      <c r="M1740" s="1"/>
      <c r="N1740" s="1"/>
    </row>
    <row r="1741" spans="1:17" x14ac:dyDescent="0.3">
      <c r="A1741" s="1"/>
      <c r="B1741" s="1"/>
      <c r="C1741" s="3"/>
      <c r="E1741" s="1"/>
      <c r="F1741" s="1"/>
      <c r="G1741" s="1"/>
      <c r="H1741" s="1"/>
      <c r="I1741" s="1"/>
      <c r="L1741" s="1"/>
      <c r="M1741" s="1"/>
      <c r="N1741" s="1"/>
    </row>
    <row r="1742" spans="1:17" x14ac:dyDescent="0.3">
      <c r="A1742" t="s">
        <v>856</v>
      </c>
      <c r="B1742" t="s">
        <v>27</v>
      </c>
      <c r="C1742" s="3">
        <v>70875430759</v>
      </c>
      <c r="D1742" t="str">
        <f>VLOOKUP(C1742,Planilha4!$B$1:$C$147,2,0)</f>
        <v>Alexandre Furtado Cavalcanti De Albuquerque Sá</v>
      </c>
      <c r="E1742" t="s">
        <v>857</v>
      </c>
      <c r="F1742" t="s">
        <v>679</v>
      </c>
      <c r="G1742" t="s">
        <v>12</v>
      </c>
      <c r="H1742" t="s">
        <v>13</v>
      </c>
      <c r="I1742" t="s">
        <v>270</v>
      </c>
      <c r="J1742" t="s">
        <v>271</v>
      </c>
      <c r="K1742" t="s">
        <v>270</v>
      </c>
      <c r="L1742">
        <v>580</v>
      </c>
      <c r="M1742" t="s">
        <v>296</v>
      </c>
      <c r="N1742" t="s">
        <v>297</v>
      </c>
      <c r="O1742" t="str">
        <f t="shared" si="54"/>
        <v>dezembro</v>
      </c>
      <c r="P1742">
        <f>VLOOKUP(O1742,Auxiliar!A:B,2,FALSE)</f>
        <v>12</v>
      </c>
      <c r="Q1742">
        <f t="shared" si="55"/>
        <v>2024</v>
      </c>
    </row>
    <row r="1743" spans="1:17" x14ac:dyDescent="0.3">
      <c r="A1743" t="s">
        <v>864</v>
      </c>
      <c r="B1743" t="s">
        <v>27</v>
      </c>
      <c r="C1743" s="3">
        <v>70875430759</v>
      </c>
      <c r="D1743" t="str">
        <f>VLOOKUP(C1743,Planilha4!$B$1:$C$147,2,0)</f>
        <v>Alexandre Furtado Cavalcanti De Albuquerque Sá</v>
      </c>
      <c r="E1743" t="s">
        <v>865</v>
      </c>
      <c r="F1743" t="s">
        <v>866</v>
      </c>
      <c r="G1743" t="s">
        <v>12</v>
      </c>
      <c r="H1743" t="s">
        <v>13</v>
      </c>
      <c r="I1743" t="s">
        <v>522</v>
      </c>
      <c r="J1743" t="s">
        <v>522</v>
      </c>
      <c r="K1743" t="s">
        <v>271</v>
      </c>
      <c r="L1743">
        <v>150</v>
      </c>
      <c r="M1743" t="s">
        <v>867</v>
      </c>
      <c r="N1743" t="s">
        <v>868</v>
      </c>
      <c r="O1743" t="str">
        <f t="shared" si="54"/>
        <v>novembro</v>
      </c>
      <c r="P1743">
        <f>VLOOKUP(O1743,Auxiliar!A:B,2,FALSE)</f>
        <v>11</v>
      </c>
      <c r="Q1743">
        <f t="shared" si="55"/>
        <v>2024</v>
      </c>
    </row>
    <row r="1744" spans="1:17" x14ac:dyDescent="0.3">
      <c r="A1744" t="s">
        <v>853</v>
      </c>
      <c r="B1744" t="s">
        <v>27</v>
      </c>
      <c r="C1744" s="3">
        <v>70875430759</v>
      </c>
      <c r="D1744" t="str">
        <f>VLOOKUP(C1744,Planilha4!$B$1:$C$147,2,0)</f>
        <v>Alexandre Furtado Cavalcanti De Albuquerque Sá</v>
      </c>
      <c r="E1744" t="s">
        <v>854</v>
      </c>
      <c r="F1744" t="s">
        <v>740</v>
      </c>
      <c r="G1744" t="s">
        <v>12</v>
      </c>
      <c r="H1744" t="s">
        <v>13</v>
      </c>
      <c r="I1744" t="s">
        <v>818</v>
      </c>
      <c r="J1744" t="s">
        <v>818</v>
      </c>
      <c r="K1744" t="s">
        <v>869</v>
      </c>
      <c r="L1744">
        <v>300</v>
      </c>
      <c r="M1744" t="s">
        <v>288</v>
      </c>
      <c r="N1744" t="s">
        <v>855</v>
      </c>
      <c r="O1744" t="str">
        <f t="shared" si="54"/>
        <v>outubro</v>
      </c>
      <c r="P1744">
        <f>VLOOKUP(O1744,Auxiliar!A:B,2,FALSE)</f>
        <v>10</v>
      </c>
      <c r="Q1744">
        <f t="shared" si="55"/>
        <v>2024</v>
      </c>
    </row>
    <row r="1745" spans="1:17" x14ac:dyDescent="0.3">
      <c r="A1745" t="s">
        <v>875</v>
      </c>
      <c r="B1745" t="s">
        <v>27</v>
      </c>
      <c r="C1745" s="3">
        <v>70875430759</v>
      </c>
      <c r="D1745" t="str">
        <f>VLOOKUP(C1745,Planilha4!$B$1:$C$147,2,0)</f>
        <v>Alexandre Furtado Cavalcanti De Albuquerque Sá</v>
      </c>
      <c r="E1745" t="s">
        <v>876</v>
      </c>
      <c r="F1745" t="s">
        <v>877</v>
      </c>
      <c r="G1745" t="s">
        <v>12</v>
      </c>
      <c r="H1745" t="s">
        <v>13</v>
      </c>
      <c r="I1745" t="s">
        <v>869</v>
      </c>
      <c r="J1745" t="s">
        <v>869</v>
      </c>
      <c r="K1745" t="s">
        <v>849</v>
      </c>
      <c r="L1745">
        <v>324.85000000000002</v>
      </c>
      <c r="M1745" t="s">
        <v>51</v>
      </c>
      <c r="N1745" t="s">
        <v>52</v>
      </c>
      <c r="O1745" t="str">
        <f t="shared" si="54"/>
        <v>outubro</v>
      </c>
      <c r="P1745">
        <f>VLOOKUP(O1745,Auxiliar!A:B,2,FALSE)</f>
        <v>10</v>
      </c>
      <c r="Q1745">
        <f t="shared" si="55"/>
        <v>2024</v>
      </c>
    </row>
    <row r="1746" spans="1:17" x14ac:dyDescent="0.3">
      <c r="A1746" t="s">
        <v>878</v>
      </c>
      <c r="B1746" t="s">
        <v>27</v>
      </c>
      <c r="C1746" s="3">
        <v>70875430759</v>
      </c>
      <c r="D1746" t="str">
        <f>VLOOKUP(C1746,Planilha4!$B$1:$C$147,2,0)</f>
        <v>Alexandre Furtado Cavalcanti De Albuquerque Sá</v>
      </c>
      <c r="E1746" t="s">
        <v>665</v>
      </c>
      <c r="F1746" t="s">
        <v>879</v>
      </c>
      <c r="G1746" t="s">
        <v>12</v>
      </c>
      <c r="H1746" t="s">
        <v>13</v>
      </c>
      <c r="I1746" t="s">
        <v>756</v>
      </c>
      <c r="J1746" t="s">
        <v>756</v>
      </c>
      <c r="K1746" t="s">
        <v>655</v>
      </c>
      <c r="L1746">
        <v>533.86</v>
      </c>
      <c r="M1746" t="s">
        <v>51</v>
      </c>
      <c r="N1746" t="s">
        <v>52</v>
      </c>
      <c r="O1746" t="str">
        <f t="shared" si="54"/>
        <v>novembro</v>
      </c>
      <c r="P1746">
        <f>VLOOKUP(O1746,Auxiliar!A:B,2,FALSE)</f>
        <v>11</v>
      </c>
      <c r="Q1746">
        <f t="shared" si="55"/>
        <v>2024</v>
      </c>
    </row>
    <row r="1747" spans="1:17" x14ac:dyDescent="0.3">
      <c r="A1747" t="s">
        <v>887</v>
      </c>
      <c r="B1747" t="s">
        <v>27</v>
      </c>
      <c r="C1747" s="3">
        <v>70875430759</v>
      </c>
      <c r="D1747" t="str">
        <f>VLOOKUP(C1747,Planilha4!$B$1:$C$147,2,0)</f>
        <v>Alexandre Furtado Cavalcanti De Albuquerque Sá</v>
      </c>
      <c r="E1747" t="s">
        <v>687</v>
      </c>
      <c r="F1747" t="s">
        <v>888</v>
      </c>
      <c r="G1747" t="s">
        <v>12</v>
      </c>
      <c r="H1747" t="s">
        <v>13</v>
      </c>
      <c r="I1747" t="s">
        <v>889</v>
      </c>
      <c r="J1747" t="s">
        <v>890</v>
      </c>
      <c r="K1747" t="s">
        <v>889</v>
      </c>
      <c r="L1747">
        <v>600</v>
      </c>
      <c r="M1747" t="s">
        <v>891</v>
      </c>
      <c r="N1747" t="s">
        <v>892</v>
      </c>
      <c r="O1747" t="str">
        <f t="shared" si="54"/>
        <v>outubro</v>
      </c>
      <c r="P1747">
        <f>VLOOKUP(O1747,Auxiliar!A:B,2,FALSE)</f>
        <v>10</v>
      </c>
      <c r="Q1747">
        <f t="shared" si="55"/>
        <v>2024</v>
      </c>
    </row>
    <row r="1748" spans="1:17" x14ac:dyDescent="0.3">
      <c r="A1748" t="s">
        <v>858</v>
      </c>
      <c r="B1748" t="s">
        <v>27</v>
      </c>
      <c r="C1748" s="3">
        <v>70875430759</v>
      </c>
      <c r="D1748" t="str">
        <f>VLOOKUP(C1748,Planilha4!$B$1:$C$147,2,0)</f>
        <v>Alexandre Furtado Cavalcanti De Albuquerque Sá</v>
      </c>
      <c r="E1748" t="s">
        <v>859</v>
      </c>
      <c r="F1748" t="s">
        <v>860</v>
      </c>
      <c r="G1748" t="s">
        <v>12</v>
      </c>
      <c r="H1748" t="s">
        <v>13</v>
      </c>
      <c r="I1748" t="s">
        <v>152</v>
      </c>
      <c r="J1748" t="s">
        <v>893</v>
      </c>
      <c r="K1748" t="s">
        <v>667</v>
      </c>
      <c r="L1748">
        <v>517.5</v>
      </c>
      <c r="M1748" t="s">
        <v>861</v>
      </c>
      <c r="N1748" t="s">
        <v>862</v>
      </c>
      <c r="O1748" t="str">
        <f t="shared" si="54"/>
        <v>novembro</v>
      </c>
      <c r="P1748">
        <f>VLOOKUP(O1748,Auxiliar!A:B,2,FALSE)</f>
        <v>11</v>
      </c>
      <c r="Q1748">
        <f t="shared" si="55"/>
        <v>2024</v>
      </c>
    </row>
    <row r="1749" spans="1:17" x14ac:dyDescent="0.3">
      <c r="A1749" t="s">
        <v>898</v>
      </c>
      <c r="B1749" t="s">
        <v>27</v>
      </c>
      <c r="C1749" s="3">
        <v>70875430759</v>
      </c>
      <c r="D1749" t="str">
        <f>VLOOKUP(C1749,Planilha4!$B$1:$C$147,2,0)</f>
        <v>Alexandre Furtado Cavalcanti De Albuquerque Sá</v>
      </c>
      <c r="E1749" t="s">
        <v>899</v>
      </c>
      <c r="F1749" t="s">
        <v>900</v>
      </c>
      <c r="G1749" t="s">
        <v>12</v>
      </c>
      <c r="H1749" t="s">
        <v>13</v>
      </c>
      <c r="I1749" t="s">
        <v>901</v>
      </c>
      <c r="J1749" t="s">
        <v>901</v>
      </c>
      <c r="K1749" t="s">
        <v>902</v>
      </c>
      <c r="L1749">
        <v>942.93</v>
      </c>
      <c r="M1749" t="s">
        <v>51</v>
      </c>
      <c r="N1749" t="s">
        <v>52</v>
      </c>
      <c r="O1749" t="str">
        <f t="shared" si="54"/>
        <v>outubro</v>
      </c>
      <c r="P1749">
        <f>VLOOKUP(O1749,Auxiliar!A:B,2,FALSE)</f>
        <v>10</v>
      </c>
      <c r="Q1749">
        <f t="shared" si="55"/>
        <v>2024</v>
      </c>
    </row>
    <row r="1750" spans="1:17" x14ac:dyDescent="0.3">
      <c r="A1750" t="s">
        <v>903</v>
      </c>
      <c r="B1750" t="s">
        <v>27</v>
      </c>
      <c r="C1750" s="3">
        <v>70875430759</v>
      </c>
      <c r="D1750" t="str">
        <f>VLOOKUP(C1750,Planilha4!$B$1:$C$147,2,0)</f>
        <v>Alexandre Furtado Cavalcanti De Albuquerque Sá</v>
      </c>
      <c r="E1750" t="s">
        <v>904</v>
      </c>
      <c r="F1750" t="s">
        <v>427</v>
      </c>
      <c r="G1750" t="s">
        <v>85</v>
      </c>
      <c r="H1750" t="s">
        <v>13</v>
      </c>
      <c r="I1750" t="s">
        <v>905</v>
      </c>
      <c r="J1750" t="s">
        <v>902</v>
      </c>
      <c r="K1750" t="s">
        <v>905</v>
      </c>
      <c r="L1750">
        <v>444</v>
      </c>
      <c r="M1750" t="s">
        <v>906</v>
      </c>
      <c r="N1750" t="s">
        <v>907</v>
      </c>
      <c r="O1750" t="str">
        <f t="shared" si="54"/>
        <v>outubro</v>
      </c>
      <c r="P1750">
        <f>VLOOKUP(O1750,Auxiliar!A:B,2,FALSE)</f>
        <v>10</v>
      </c>
      <c r="Q1750">
        <f t="shared" si="55"/>
        <v>2024</v>
      </c>
    </row>
    <row r="1751" spans="1:17" x14ac:dyDescent="0.3">
      <c r="A1751" t="s">
        <v>914</v>
      </c>
      <c r="B1751" t="s">
        <v>27</v>
      </c>
      <c r="C1751" s="3">
        <v>70875430759</v>
      </c>
      <c r="D1751" t="str">
        <f>VLOOKUP(C1751,Planilha4!$B$1:$C$147,2,0)</f>
        <v>Alexandre Furtado Cavalcanti De Albuquerque Sá</v>
      </c>
      <c r="E1751" t="s">
        <v>915</v>
      </c>
      <c r="F1751" t="s">
        <v>370</v>
      </c>
      <c r="G1751" t="s">
        <v>12</v>
      </c>
      <c r="H1751" t="s">
        <v>13</v>
      </c>
      <c r="I1751" t="s">
        <v>911</v>
      </c>
      <c r="J1751" t="s">
        <v>911</v>
      </c>
      <c r="K1751" t="s">
        <v>910</v>
      </c>
      <c r="L1751">
        <v>274.12</v>
      </c>
      <c r="M1751" t="s">
        <v>51</v>
      </c>
      <c r="N1751" t="s">
        <v>52</v>
      </c>
      <c r="O1751" t="str">
        <f t="shared" si="54"/>
        <v>outubro</v>
      </c>
      <c r="P1751">
        <f>VLOOKUP(O1751,Auxiliar!A:B,2,FALSE)</f>
        <v>10</v>
      </c>
      <c r="Q1751">
        <f t="shared" si="55"/>
        <v>2024</v>
      </c>
    </row>
    <row r="1752" spans="1:17" x14ac:dyDescent="0.3">
      <c r="A1752" t="s">
        <v>916</v>
      </c>
      <c r="B1752" t="s">
        <v>27</v>
      </c>
      <c r="C1752" s="3">
        <v>70875430759</v>
      </c>
      <c r="D1752" t="str">
        <f>VLOOKUP(C1752,Planilha4!$B$1:$C$147,2,0)</f>
        <v>Alexandre Furtado Cavalcanti De Albuquerque Sá</v>
      </c>
      <c r="E1752" t="s">
        <v>917</v>
      </c>
      <c r="F1752" t="s">
        <v>918</v>
      </c>
      <c r="G1752" t="s">
        <v>12</v>
      </c>
      <c r="H1752" t="s">
        <v>13</v>
      </c>
      <c r="I1752" t="s">
        <v>919</v>
      </c>
      <c r="J1752" t="s">
        <v>920</v>
      </c>
      <c r="K1752" t="s">
        <v>919</v>
      </c>
      <c r="L1752">
        <v>340</v>
      </c>
      <c r="M1752" t="s">
        <v>921</v>
      </c>
      <c r="N1752" t="s">
        <v>922</v>
      </c>
      <c r="O1752" t="str">
        <f t="shared" si="54"/>
        <v>outubro</v>
      </c>
      <c r="P1752">
        <f>VLOOKUP(O1752,Auxiliar!A:B,2,FALSE)</f>
        <v>10</v>
      </c>
      <c r="Q1752">
        <f t="shared" si="55"/>
        <v>2024</v>
      </c>
    </row>
    <row r="1753" spans="1:17" x14ac:dyDescent="0.3">
      <c r="A1753" t="s">
        <v>923</v>
      </c>
      <c r="B1753" t="s">
        <v>27</v>
      </c>
      <c r="C1753" s="3">
        <v>70875430759</v>
      </c>
      <c r="D1753" t="str">
        <f>VLOOKUP(C1753,Planilha4!$B$1:$C$147,2,0)</f>
        <v>Alexandre Furtado Cavalcanti De Albuquerque Sá</v>
      </c>
      <c r="E1753" t="s">
        <v>924</v>
      </c>
      <c r="F1753" t="s">
        <v>92</v>
      </c>
      <c r="G1753" t="s">
        <v>12</v>
      </c>
      <c r="H1753" t="s">
        <v>13</v>
      </c>
      <c r="I1753" t="s">
        <v>920</v>
      </c>
      <c r="J1753" t="s">
        <v>910</v>
      </c>
      <c r="K1753" t="s">
        <v>920</v>
      </c>
      <c r="L1753">
        <v>830</v>
      </c>
      <c r="M1753" t="s">
        <v>925</v>
      </c>
      <c r="N1753" t="s">
        <v>926</v>
      </c>
      <c r="O1753" t="str">
        <f t="shared" si="54"/>
        <v>outubro</v>
      </c>
      <c r="P1753">
        <f>VLOOKUP(O1753,Auxiliar!A:B,2,FALSE)</f>
        <v>10</v>
      </c>
      <c r="Q1753">
        <f t="shared" si="55"/>
        <v>2024</v>
      </c>
    </row>
    <row r="1754" spans="1:17" x14ac:dyDescent="0.3">
      <c r="A1754" t="s">
        <v>927</v>
      </c>
      <c r="B1754" t="s">
        <v>27</v>
      </c>
      <c r="C1754" s="3">
        <v>70875430759</v>
      </c>
      <c r="D1754" t="str">
        <f>VLOOKUP(C1754,Planilha4!$B$1:$C$147,2,0)</f>
        <v>Alexandre Furtado Cavalcanti De Albuquerque Sá</v>
      </c>
      <c r="E1754" t="s">
        <v>928</v>
      </c>
      <c r="F1754" t="s">
        <v>866</v>
      </c>
      <c r="G1754" t="s">
        <v>12</v>
      </c>
      <c r="H1754" t="s">
        <v>13</v>
      </c>
      <c r="I1754" t="s">
        <v>929</v>
      </c>
      <c r="J1754" t="s">
        <v>920</v>
      </c>
      <c r="K1754" t="s">
        <v>919</v>
      </c>
      <c r="L1754">
        <v>200</v>
      </c>
      <c r="M1754" t="s">
        <v>930</v>
      </c>
      <c r="N1754" t="s">
        <v>931</v>
      </c>
      <c r="O1754" t="str">
        <f t="shared" si="54"/>
        <v>outubro</v>
      </c>
      <c r="P1754">
        <f>VLOOKUP(O1754,Auxiliar!A:B,2,FALSE)</f>
        <v>10</v>
      </c>
      <c r="Q1754">
        <f t="shared" si="55"/>
        <v>2024</v>
      </c>
    </row>
    <row r="1755" spans="1:17" x14ac:dyDescent="0.3">
      <c r="A1755" t="s">
        <v>927</v>
      </c>
      <c r="B1755" t="s">
        <v>27</v>
      </c>
      <c r="C1755" s="3">
        <v>70875430759</v>
      </c>
      <c r="D1755" t="str">
        <f>VLOOKUP(C1755,Planilha4!$B$1:$C$147,2,0)</f>
        <v>Alexandre Furtado Cavalcanti De Albuquerque Sá</v>
      </c>
      <c r="E1755" t="s">
        <v>928</v>
      </c>
      <c r="F1755" t="s">
        <v>866</v>
      </c>
      <c r="G1755" t="s">
        <v>12</v>
      </c>
      <c r="H1755" t="s">
        <v>13</v>
      </c>
      <c r="I1755" t="s">
        <v>929</v>
      </c>
      <c r="J1755" t="s">
        <v>919</v>
      </c>
      <c r="K1755" t="s">
        <v>932</v>
      </c>
      <c r="L1755">
        <v>200</v>
      </c>
      <c r="M1755" t="s">
        <v>933</v>
      </c>
      <c r="N1755" t="s">
        <v>934</v>
      </c>
      <c r="O1755" t="str">
        <f t="shared" si="54"/>
        <v>outubro</v>
      </c>
      <c r="P1755">
        <f>VLOOKUP(O1755,Auxiliar!A:B,2,FALSE)</f>
        <v>10</v>
      </c>
      <c r="Q1755">
        <f t="shared" si="55"/>
        <v>2024</v>
      </c>
    </row>
    <row r="1756" spans="1:17" x14ac:dyDescent="0.3">
      <c r="A1756" t="s">
        <v>935</v>
      </c>
      <c r="B1756" t="s">
        <v>27</v>
      </c>
      <c r="C1756" s="3">
        <v>70875430759</v>
      </c>
      <c r="D1756" t="str">
        <f>VLOOKUP(C1756,Planilha4!$B$1:$C$147,2,0)</f>
        <v>Alexandre Furtado Cavalcanti De Albuquerque Sá</v>
      </c>
      <c r="E1756" t="s">
        <v>936</v>
      </c>
      <c r="F1756" t="s">
        <v>937</v>
      </c>
      <c r="G1756" t="s">
        <v>12</v>
      </c>
      <c r="H1756" t="s">
        <v>13</v>
      </c>
      <c r="I1756" t="s">
        <v>919</v>
      </c>
      <c r="J1756" t="s">
        <v>919</v>
      </c>
      <c r="K1756" t="s">
        <v>932</v>
      </c>
      <c r="L1756">
        <v>653</v>
      </c>
      <c r="M1756" t="s">
        <v>938</v>
      </c>
      <c r="N1756" t="s">
        <v>939</v>
      </c>
      <c r="O1756" t="str">
        <f t="shared" si="54"/>
        <v>outubro</v>
      </c>
      <c r="P1756">
        <f>VLOOKUP(O1756,Auxiliar!A:B,2,FALSE)</f>
        <v>10</v>
      </c>
      <c r="Q1756">
        <f t="shared" si="55"/>
        <v>2024</v>
      </c>
    </row>
    <row r="1757" spans="1:17" x14ac:dyDescent="0.3">
      <c r="A1757" t="s">
        <v>940</v>
      </c>
      <c r="B1757" t="s">
        <v>27</v>
      </c>
      <c r="C1757" s="3">
        <v>70875430759</v>
      </c>
      <c r="D1757" t="str">
        <f>VLOOKUP(C1757,Planilha4!$B$1:$C$147,2,0)</f>
        <v>Alexandre Furtado Cavalcanti De Albuquerque Sá</v>
      </c>
      <c r="E1757" t="s">
        <v>665</v>
      </c>
      <c r="F1757" t="s">
        <v>941</v>
      </c>
      <c r="G1757" t="s">
        <v>12</v>
      </c>
      <c r="H1757" t="s">
        <v>13</v>
      </c>
      <c r="I1757" t="s">
        <v>919</v>
      </c>
      <c r="J1757" t="s">
        <v>919</v>
      </c>
      <c r="K1757" t="s">
        <v>932</v>
      </c>
      <c r="L1757">
        <v>400.41</v>
      </c>
      <c r="M1757" t="s">
        <v>51</v>
      </c>
      <c r="N1757" t="s">
        <v>52</v>
      </c>
      <c r="O1757" t="str">
        <f t="shared" si="54"/>
        <v>outubro</v>
      </c>
      <c r="P1757">
        <f>VLOOKUP(O1757,Auxiliar!A:B,2,FALSE)</f>
        <v>10</v>
      </c>
      <c r="Q1757">
        <f t="shared" si="55"/>
        <v>2024</v>
      </c>
    </row>
    <row r="1758" spans="1:17" x14ac:dyDescent="0.3">
      <c r="A1758" t="s">
        <v>894</v>
      </c>
      <c r="B1758" t="s">
        <v>27</v>
      </c>
      <c r="C1758" s="3">
        <v>70875430759</v>
      </c>
      <c r="D1758" t="str">
        <f>VLOOKUP(C1758,Planilha4!$B$1:$C$147,2,0)</f>
        <v>Alexandre Furtado Cavalcanti De Albuquerque Sá</v>
      </c>
      <c r="E1758" t="s">
        <v>432</v>
      </c>
      <c r="F1758" t="s">
        <v>159</v>
      </c>
      <c r="G1758" t="s">
        <v>85</v>
      </c>
      <c r="H1758" t="s">
        <v>13</v>
      </c>
      <c r="I1758" t="s">
        <v>270</v>
      </c>
      <c r="J1758" t="s">
        <v>271</v>
      </c>
      <c r="K1758" t="s">
        <v>270</v>
      </c>
      <c r="L1758">
        <v>570</v>
      </c>
      <c r="M1758" t="s">
        <v>896</v>
      </c>
      <c r="N1758" t="s">
        <v>897</v>
      </c>
      <c r="O1758" t="str">
        <f t="shared" si="54"/>
        <v>dezembro</v>
      </c>
      <c r="P1758">
        <f>VLOOKUP(O1758,Auxiliar!A:B,2,FALSE)</f>
        <v>12</v>
      </c>
      <c r="Q1758">
        <f t="shared" si="55"/>
        <v>2024</v>
      </c>
    </row>
    <row r="1759" spans="1:17" x14ac:dyDescent="0.3">
      <c r="A1759" t="s">
        <v>267</v>
      </c>
      <c r="B1759" t="s">
        <v>27</v>
      </c>
      <c r="C1759" s="3">
        <v>70875430759</v>
      </c>
      <c r="D1759" t="str">
        <f>VLOOKUP(C1759,Planilha4!$B$1:$C$147,2,0)</f>
        <v>Alexandre Furtado Cavalcanti De Albuquerque Sá</v>
      </c>
      <c r="E1759" t="s">
        <v>268</v>
      </c>
      <c r="F1759" t="s">
        <v>269</v>
      </c>
      <c r="G1759" t="s">
        <v>12</v>
      </c>
      <c r="H1759" t="s">
        <v>13</v>
      </c>
      <c r="I1759" t="s">
        <v>270</v>
      </c>
      <c r="J1759" t="s">
        <v>271</v>
      </c>
      <c r="K1759" t="s">
        <v>270</v>
      </c>
      <c r="L1759">
        <v>450</v>
      </c>
      <c r="M1759" t="s">
        <v>272</v>
      </c>
      <c r="N1759" t="s">
        <v>273</v>
      </c>
      <c r="O1759" t="str">
        <f t="shared" si="54"/>
        <v>dezembro</v>
      </c>
      <c r="P1759">
        <f>VLOOKUP(O1759,Auxiliar!A:B,2,FALSE)</f>
        <v>12</v>
      </c>
      <c r="Q1759">
        <f t="shared" si="55"/>
        <v>2024</v>
      </c>
    </row>
    <row r="1760" spans="1:17" x14ac:dyDescent="0.3">
      <c r="A1760" s="1"/>
      <c r="B1760" s="1"/>
      <c r="C1760" s="3"/>
      <c r="E1760" s="1"/>
      <c r="F1760" s="1"/>
      <c r="G1760" s="1"/>
      <c r="H1760" s="1"/>
      <c r="I1760" s="1"/>
      <c r="L1760" s="1"/>
      <c r="M1760" s="1"/>
      <c r="N1760" s="1"/>
    </row>
    <row r="1761" spans="1:17" x14ac:dyDescent="0.3">
      <c r="A1761" t="s">
        <v>946</v>
      </c>
      <c r="B1761" t="s">
        <v>27</v>
      </c>
      <c r="C1761" s="3">
        <v>70875430759</v>
      </c>
      <c r="D1761" t="str">
        <f>VLOOKUP(C1761,Planilha4!$B$1:$C$147,2,0)</f>
        <v>Alexandre Furtado Cavalcanti De Albuquerque Sá</v>
      </c>
      <c r="E1761" t="s">
        <v>947</v>
      </c>
      <c r="F1761" t="s">
        <v>948</v>
      </c>
      <c r="G1761" t="s">
        <v>12</v>
      </c>
      <c r="H1761" t="s">
        <v>13</v>
      </c>
      <c r="I1761" t="s">
        <v>515</v>
      </c>
      <c r="J1761" t="s">
        <v>515</v>
      </c>
      <c r="K1761" t="s">
        <v>949</v>
      </c>
      <c r="L1761">
        <v>300</v>
      </c>
      <c r="M1761" t="s">
        <v>950</v>
      </c>
      <c r="N1761" t="s">
        <v>951</v>
      </c>
      <c r="O1761" t="str">
        <f t="shared" si="54"/>
        <v>julho</v>
      </c>
      <c r="P1761">
        <f>VLOOKUP(O1761,Auxiliar!A:B,2,FALSE)</f>
        <v>7</v>
      </c>
      <c r="Q1761">
        <f t="shared" si="55"/>
        <v>2024</v>
      </c>
    </row>
    <row r="1762" spans="1:17" x14ac:dyDescent="0.3">
      <c r="A1762" t="s">
        <v>952</v>
      </c>
      <c r="B1762" t="s">
        <v>27</v>
      </c>
      <c r="C1762" s="3">
        <v>70875430759</v>
      </c>
      <c r="D1762" t="str">
        <f>VLOOKUP(C1762,Planilha4!$B$1:$C$147,2,0)</f>
        <v>Alexandre Furtado Cavalcanti De Albuquerque Sá</v>
      </c>
      <c r="E1762" t="s">
        <v>953</v>
      </c>
      <c r="F1762" t="s">
        <v>144</v>
      </c>
      <c r="G1762" t="s">
        <v>12</v>
      </c>
      <c r="H1762" t="s">
        <v>13</v>
      </c>
      <c r="I1762" t="s">
        <v>954</v>
      </c>
      <c r="J1762" t="s">
        <v>955</v>
      </c>
      <c r="K1762" t="s">
        <v>954</v>
      </c>
      <c r="L1762">
        <v>200</v>
      </c>
      <c r="M1762" t="s">
        <v>956</v>
      </c>
      <c r="N1762" t="s">
        <v>957</v>
      </c>
      <c r="O1762" t="str">
        <f t="shared" si="54"/>
        <v>julho</v>
      </c>
      <c r="P1762">
        <f>VLOOKUP(O1762,Auxiliar!A:B,2,FALSE)</f>
        <v>7</v>
      </c>
      <c r="Q1762">
        <f t="shared" si="55"/>
        <v>2024</v>
      </c>
    </row>
    <row r="1763" spans="1:17" x14ac:dyDescent="0.3">
      <c r="A1763" t="s">
        <v>958</v>
      </c>
      <c r="B1763" t="s">
        <v>27</v>
      </c>
      <c r="C1763" s="3">
        <v>70875430759</v>
      </c>
      <c r="D1763" t="str">
        <f>VLOOKUP(C1763,Planilha4!$B$1:$C$147,2,0)</f>
        <v>Alexandre Furtado Cavalcanti De Albuquerque Sá</v>
      </c>
      <c r="E1763" t="s">
        <v>959</v>
      </c>
      <c r="F1763" t="s">
        <v>246</v>
      </c>
      <c r="G1763" t="s">
        <v>12</v>
      </c>
      <c r="H1763" t="s">
        <v>13</v>
      </c>
      <c r="I1763" t="s">
        <v>960</v>
      </c>
      <c r="J1763" t="s">
        <v>949</v>
      </c>
      <c r="K1763" t="s">
        <v>960</v>
      </c>
      <c r="L1763">
        <v>205</v>
      </c>
      <c r="M1763" t="s">
        <v>961</v>
      </c>
      <c r="N1763" t="s">
        <v>962</v>
      </c>
      <c r="O1763" t="str">
        <f t="shared" si="54"/>
        <v>julho</v>
      </c>
      <c r="P1763">
        <f>VLOOKUP(O1763,Auxiliar!A:B,2,FALSE)</f>
        <v>7</v>
      </c>
      <c r="Q1763">
        <f t="shared" si="55"/>
        <v>2024</v>
      </c>
    </row>
    <row r="1764" spans="1:17" x14ac:dyDescent="0.3">
      <c r="A1764" t="s">
        <v>963</v>
      </c>
      <c r="B1764" t="s">
        <v>27</v>
      </c>
      <c r="C1764" s="3">
        <v>70875430759</v>
      </c>
      <c r="D1764" t="str">
        <f>VLOOKUP(C1764,Planilha4!$B$1:$C$147,2,0)</f>
        <v>Alexandre Furtado Cavalcanti De Albuquerque Sá</v>
      </c>
      <c r="E1764" t="s">
        <v>964</v>
      </c>
      <c r="F1764" t="s">
        <v>814</v>
      </c>
      <c r="G1764" t="s">
        <v>12</v>
      </c>
      <c r="H1764" t="s">
        <v>13</v>
      </c>
      <c r="I1764" t="s">
        <v>955</v>
      </c>
      <c r="J1764" t="s">
        <v>955</v>
      </c>
      <c r="K1764" t="s">
        <v>954</v>
      </c>
      <c r="L1764">
        <v>300</v>
      </c>
      <c r="M1764" t="s">
        <v>965</v>
      </c>
      <c r="N1764" t="s">
        <v>966</v>
      </c>
      <c r="O1764" t="str">
        <f t="shared" si="54"/>
        <v>julho</v>
      </c>
      <c r="P1764">
        <f>VLOOKUP(O1764,Auxiliar!A:B,2,FALSE)</f>
        <v>7</v>
      </c>
      <c r="Q1764">
        <f t="shared" si="55"/>
        <v>2024</v>
      </c>
    </row>
    <row r="1765" spans="1:17" x14ac:dyDescent="0.3">
      <c r="A1765" t="s">
        <v>967</v>
      </c>
      <c r="B1765" t="s">
        <v>27</v>
      </c>
      <c r="C1765" s="3">
        <v>70875430759</v>
      </c>
      <c r="D1765" t="str">
        <f>VLOOKUP(C1765,Planilha4!$B$1:$C$147,2,0)</f>
        <v>Alexandre Furtado Cavalcanti De Albuquerque Sá</v>
      </c>
      <c r="E1765" t="s">
        <v>968</v>
      </c>
      <c r="F1765" t="s">
        <v>969</v>
      </c>
      <c r="G1765" t="s">
        <v>12</v>
      </c>
      <c r="H1765" t="s">
        <v>13</v>
      </c>
      <c r="I1765" t="s">
        <v>955</v>
      </c>
      <c r="J1765" t="s">
        <v>960</v>
      </c>
      <c r="K1765" t="s">
        <v>970</v>
      </c>
      <c r="L1765">
        <v>250</v>
      </c>
      <c r="M1765" t="s">
        <v>117</v>
      </c>
      <c r="N1765" t="s">
        <v>971</v>
      </c>
      <c r="O1765" t="str">
        <f t="shared" si="54"/>
        <v>julho</v>
      </c>
      <c r="P1765">
        <f>VLOOKUP(O1765,Auxiliar!A:B,2,FALSE)</f>
        <v>7</v>
      </c>
      <c r="Q1765">
        <f t="shared" si="55"/>
        <v>2024</v>
      </c>
    </row>
    <row r="1766" spans="1:17" x14ac:dyDescent="0.3">
      <c r="A1766" s="1"/>
      <c r="B1766" s="1"/>
      <c r="C1766" s="3"/>
      <c r="E1766" s="1"/>
      <c r="F1766" s="1"/>
      <c r="G1766" s="1"/>
      <c r="H1766" s="1"/>
      <c r="I1766" s="1"/>
      <c r="L1766" s="1"/>
      <c r="M1766" s="1"/>
      <c r="N1766" s="1"/>
    </row>
    <row r="1767" spans="1:17" x14ac:dyDescent="0.3">
      <c r="A1767" t="s">
        <v>635</v>
      </c>
      <c r="B1767" t="s">
        <v>27</v>
      </c>
      <c r="C1767" s="3">
        <v>70875430759</v>
      </c>
      <c r="D1767" t="str">
        <f>VLOOKUP(C1767,Planilha4!$B$1:$C$147,2,0)</f>
        <v>Alexandre Furtado Cavalcanti De Albuquerque Sá</v>
      </c>
      <c r="E1767" t="s">
        <v>636</v>
      </c>
      <c r="F1767" t="s">
        <v>637</v>
      </c>
      <c r="G1767" t="s">
        <v>12</v>
      </c>
      <c r="H1767" t="s">
        <v>13</v>
      </c>
      <c r="I1767" t="s">
        <v>62</v>
      </c>
      <c r="J1767" t="s">
        <v>123</v>
      </c>
      <c r="K1767" t="s">
        <v>62</v>
      </c>
      <c r="L1767">
        <v>83.34</v>
      </c>
      <c r="M1767" t="s">
        <v>643</v>
      </c>
      <c r="N1767" t="s">
        <v>644</v>
      </c>
      <c r="O1767" t="str">
        <f t="shared" si="54"/>
        <v>novembro</v>
      </c>
      <c r="P1767">
        <f>VLOOKUP(O1767,Auxiliar!A:B,2,FALSE)</f>
        <v>11</v>
      </c>
      <c r="Q1767">
        <f t="shared" si="55"/>
        <v>2024</v>
      </c>
    </row>
    <row r="1768" spans="1:17" x14ac:dyDescent="0.3">
      <c r="A1768" s="1"/>
      <c r="B1768" s="1"/>
      <c r="C1768" s="3"/>
      <c r="E1768" s="1"/>
      <c r="F1768" s="1"/>
      <c r="G1768" s="1"/>
      <c r="H1768" s="1"/>
      <c r="I1768" s="1"/>
      <c r="L1768" s="1"/>
      <c r="M1768" s="1"/>
      <c r="N1768" s="1"/>
    </row>
    <row r="1769" spans="1:17" x14ac:dyDescent="0.3">
      <c r="A1769" s="1"/>
      <c r="B1769" s="1"/>
      <c r="C1769" s="3"/>
      <c r="E1769" s="1"/>
      <c r="F1769" s="1"/>
      <c r="G1769" s="1"/>
      <c r="H1769" s="1"/>
      <c r="I1769" s="1"/>
      <c r="L1769" s="1"/>
      <c r="M1769" s="1"/>
      <c r="N1769" s="1"/>
    </row>
    <row r="1770" spans="1:17" x14ac:dyDescent="0.3">
      <c r="A1770" t="s">
        <v>972</v>
      </c>
      <c r="B1770" t="s">
        <v>27</v>
      </c>
      <c r="C1770" s="3">
        <v>70875430759</v>
      </c>
      <c r="D1770" t="str">
        <f>VLOOKUP(C1770,Planilha4!$B$1:$C$147,2,0)</f>
        <v>Alexandre Furtado Cavalcanti De Albuquerque Sá</v>
      </c>
      <c r="E1770" t="s">
        <v>973</v>
      </c>
      <c r="F1770" t="s">
        <v>974</v>
      </c>
      <c r="G1770" t="s">
        <v>12</v>
      </c>
      <c r="H1770" t="s">
        <v>13</v>
      </c>
      <c r="I1770" t="s">
        <v>977</v>
      </c>
      <c r="J1770" t="s">
        <v>977</v>
      </c>
      <c r="K1770" t="s">
        <v>978</v>
      </c>
      <c r="L1770">
        <v>600</v>
      </c>
      <c r="M1770" t="s">
        <v>975</v>
      </c>
      <c r="N1770" t="s">
        <v>976</v>
      </c>
      <c r="O1770" t="str">
        <f t="shared" si="54"/>
        <v>julho</v>
      </c>
      <c r="P1770">
        <f>VLOOKUP(O1770,Auxiliar!A:B,2,FALSE)</f>
        <v>7</v>
      </c>
      <c r="Q1770">
        <f t="shared" si="55"/>
        <v>2024</v>
      </c>
    </row>
    <row r="1771" spans="1:17" x14ac:dyDescent="0.3">
      <c r="A1771" t="s">
        <v>979</v>
      </c>
      <c r="B1771" t="s">
        <v>27</v>
      </c>
      <c r="C1771" s="3">
        <v>70875430759</v>
      </c>
      <c r="D1771" t="str">
        <f>VLOOKUP(C1771,Planilha4!$B$1:$C$147,2,0)</f>
        <v>Alexandre Furtado Cavalcanti De Albuquerque Sá</v>
      </c>
      <c r="E1771" t="s">
        <v>980</v>
      </c>
      <c r="F1771" t="s">
        <v>981</v>
      </c>
      <c r="G1771" t="s">
        <v>12</v>
      </c>
      <c r="H1771" t="s">
        <v>13</v>
      </c>
      <c r="I1771" t="s">
        <v>977</v>
      </c>
      <c r="J1771" t="s">
        <v>977</v>
      </c>
      <c r="K1771" t="s">
        <v>978</v>
      </c>
      <c r="L1771">
        <v>2287.65</v>
      </c>
      <c r="M1771" t="s">
        <v>51</v>
      </c>
      <c r="N1771" t="s">
        <v>52</v>
      </c>
      <c r="O1771" t="str">
        <f t="shared" si="54"/>
        <v>julho</v>
      </c>
      <c r="P1771">
        <f>VLOOKUP(O1771,Auxiliar!A:B,2,FALSE)</f>
        <v>7</v>
      </c>
      <c r="Q1771">
        <f t="shared" si="55"/>
        <v>2024</v>
      </c>
    </row>
    <row r="1772" spans="1:17" x14ac:dyDescent="0.3">
      <c r="A1772" t="s">
        <v>409</v>
      </c>
      <c r="B1772" t="s">
        <v>27</v>
      </c>
      <c r="C1772" s="3">
        <v>70875430759</v>
      </c>
      <c r="D1772" t="str">
        <f>VLOOKUP(C1772,Planilha4!$B$1:$C$147,2,0)</f>
        <v>Alexandre Furtado Cavalcanti De Albuquerque Sá</v>
      </c>
      <c r="E1772" t="s">
        <v>410</v>
      </c>
      <c r="F1772" t="s">
        <v>411</v>
      </c>
      <c r="G1772" t="s">
        <v>12</v>
      </c>
      <c r="H1772" t="s">
        <v>13</v>
      </c>
      <c r="I1772" t="s">
        <v>982</v>
      </c>
      <c r="J1772" t="s">
        <v>983</v>
      </c>
      <c r="K1772" t="s">
        <v>543</v>
      </c>
      <c r="L1772">
        <v>70</v>
      </c>
      <c r="M1772" t="s">
        <v>412</v>
      </c>
      <c r="N1772" t="s">
        <v>413</v>
      </c>
      <c r="O1772" t="str">
        <f t="shared" si="54"/>
        <v>julho</v>
      </c>
      <c r="P1772">
        <f>VLOOKUP(O1772,Auxiliar!A:B,2,FALSE)</f>
        <v>7</v>
      </c>
      <c r="Q1772">
        <f t="shared" si="55"/>
        <v>2024</v>
      </c>
    </row>
    <row r="1773" spans="1:17" x14ac:dyDescent="0.3">
      <c r="A1773" t="s">
        <v>635</v>
      </c>
      <c r="B1773" t="s">
        <v>27</v>
      </c>
      <c r="C1773" s="3">
        <v>70875430759</v>
      </c>
      <c r="D1773" t="str">
        <f>VLOOKUP(C1773,Planilha4!$B$1:$C$147,2,0)</f>
        <v>Alexandre Furtado Cavalcanti De Albuquerque Sá</v>
      </c>
      <c r="E1773" t="s">
        <v>636</v>
      </c>
      <c r="F1773" t="s">
        <v>637</v>
      </c>
      <c r="G1773" t="s">
        <v>12</v>
      </c>
      <c r="H1773" t="s">
        <v>13</v>
      </c>
      <c r="I1773" t="s">
        <v>982</v>
      </c>
      <c r="J1773" t="s">
        <v>982</v>
      </c>
      <c r="K1773" t="s">
        <v>984</v>
      </c>
      <c r="L1773">
        <v>83.34</v>
      </c>
      <c r="M1773" t="s">
        <v>638</v>
      </c>
      <c r="N1773" t="s">
        <v>639</v>
      </c>
      <c r="O1773" t="str">
        <f t="shared" si="54"/>
        <v>julho</v>
      </c>
      <c r="P1773">
        <f>VLOOKUP(O1773,Auxiliar!A:B,2,FALSE)</f>
        <v>7</v>
      </c>
      <c r="Q1773">
        <f t="shared" si="55"/>
        <v>2024</v>
      </c>
    </row>
    <row r="1774" spans="1:17" x14ac:dyDescent="0.3">
      <c r="A1774" t="s">
        <v>635</v>
      </c>
      <c r="B1774" t="s">
        <v>27</v>
      </c>
      <c r="C1774" s="3">
        <v>70875430759</v>
      </c>
      <c r="D1774" t="str">
        <f>VLOOKUP(C1774,Planilha4!$B$1:$C$147,2,0)</f>
        <v>Alexandre Furtado Cavalcanti De Albuquerque Sá</v>
      </c>
      <c r="E1774" t="s">
        <v>636</v>
      </c>
      <c r="F1774" t="s">
        <v>637</v>
      </c>
      <c r="G1774" t="s">
        <v>12</v>
      </c>
      <c r="H1774" t="s">
        <v>13</v>
      </c>
      <c r="I1774" t="s">
        <v>982</v>
      </c>
      <c r="J1774" t="s">
        <v>982</v>
      </c>
      <c r="K1774" t="s">
        <v>984</v>
      </c>
      <c r="L1774">
        <v>83.33</v>
      </c>
      <c r="M1774" t="s">
        <v>643</v>
      </c>
      <c r="N1774" t="s">
        <v>644</v>
      </c>
      <c r="O1774" t="str">
        <f t="shared" si="54"/>
        <v>julho</v>
      </c>
      <c r="P1774">
        <f>VLOOKUP(O1774,Auxiliar!A:B,2,FALSE)</f>
        <v>7</v>
      </c>
      <c r="Q1774">
        <f t="shared" si="55"/>
        <v>2024</v>
      </c>
    </row>
    <row r="1775" spans="1:17" x14ac:dyDescent="0.3">
      <c r="A1775" t="s">
        <v>985</v>
      </c>
      <c r="B1775" t="s">
        <v>27</v>
      </c>
      <c r="C1775" s="3">
        <v>70875430759</v>
      </c>
      <c r="D1775" t="str">
        <f>VLOOKUP(C1775,Planilha4!$B$1:$C$147,2,0)</f>
        <v>Alexandre Furtado Cavalcanti De Albuquerque Sá</v>
      </c>
      <c r="E1775" t="s">
        <v>987</v>
      </c>
      <c r="F1775" t="s">
        <v>159</v>
      </c>
      <c r="G1775" t="s">
        <v>12</v>
      </c>
      <c r="H1775" t="s">
        <v>13</v>
      </c>
      <c r="I1775" t="s">
        <v>984</v>
      </c>
      <c r="J1775" t="s">
        <v>978</v>
      </c>
      <c r="K1775" t="s">
        <v>990</v>
      </c>
      <c r="L1775">
        <v>1150</v>
      </c>
      <c r="M1775" t="s">
        <v>988</v>
      </c>
      <c r="N1775" t="s">
        <v>989</v>
      </c>
      <c r="O1775" t="str">
        <f t="shared" si="54"/>
        <v>julho</v>
      </c>
      <c r="P1775">
        <f>VLOOKUP(O1775,Auxiliar!A:B,2,FALSE)</f>
        <v>7</v>
      </c>
      <c r="Q1775">
        <f t="shared" si="55"/>
        <v>2024</v>
      </c>
    </row>
    <row r="1776" spans="1:17" x14ac:dyDescent="0.3">
      <c r="A1776" t="s">
        <v>991</v>
      </c>
      <c r="B1776" t="s">
        <v>27</v>
      </c>
      <c r="C1776" s="3">
        <v>70875430759</v>
      </c>
      <c r="D1776" t="str">
        <f>VLOOKUP(C1776,Planilha4!$B$1:$C$147,2,0)</f>
        <v>Alexandre Furtado Cavalcanti De Albuquerque Sá</v>
      </c>
      <c r="E1776" t="s">
        <v>992</v>
      </c>
      <c r="F1776" t="s">
        <v>184</v>
      </c>
      <c r="G1776" t="s">
        <v>12</v>
      </c>
      <c r="H1776" t="s">
        <v>13</v>
      </c>
      <c r="I1776" t="s">
        <v>982</v>
      </c>
      <c r="J1776" t="s">
        <v>978</v>
      </c>
      <c r="K1776" t="s">
        <v>990</v>
      </c>
      <c r="L1776">
        <v>537</v>
      </c>
      <c r="M1776" t="s">
        <v>993</v>
      </c>
      <c r="N1776" t="s">
        <v>994</v>
      </c>
      <c r="O1776" t="str">
        <f t="shared" si="54"/>
        <v>julho</v>
      </c>
      <c r="P1776">
        <f>VLOOKUP(O1776,Auxiliar!A:B,2,FALSE)</f>
        <v>7</v>
      </c>
      <c r="Q1776">
        <f t="shared" si="55"/>
        <v>2024</v>
      </c>
    </row>
    <row r="1777" spans="1:17" x14ac:dyDescent="0.3">
      <c r="A1777" t="s">
        <v>995</v>
      </c>
      <c r="B1777" t="s">
        <v>27</v>
      </c>
      <c r="C1777" s="3">
        <v>70875430759</v>
      </c>
      <c r="D1777" t="str">
        <f>VLOOKUP(C1777,Planilha4!$B$1:$C$147,2,0)</f>
        <v>Alexandre Furtado Cavalcanti De Albuquerque Sá</v>
      </c>
      <c r="E1777" t="s">
        <v>763</v>
      </c>
      <c r="F1777" t="s">
        <v>996</v>
      </c>
      <c r="G1777" t="s">
        <v>12</v>
      </c>
      <c r="H1777" t="s">
        <v>13</v>
      </c>
      <c r="I1777" t="s">
        <v>984</v>
      </c>
      <c r="J1777" t="s">
        <v>983</v>
      </c>
      <c r="K1777" t="s">
        <v>543</v>
      </c>
      <c r="L1777">
        <v>415</v>
      </c>
      <c r="M1777" t="s">
        <v>997</v>
      </c>
      <c r="N1777" t="s">
        <v>998</v>
      </c>
      <c r="O1777" t="str">
        <f t="shared" si="54"/>
        <v>julho</v>
      </c>
      <c r="P1777">
        <f>VLOOKUP(O1777,Auxiliar!A:B,2,FALSE)</f>
        <v>7</v>
      </c>
      <c r="Q1777">
        <f t="shared" si="55"/>
        <v>2024</v>
      </c>
    </row>
    <row r="1778" spans="1:17" x14ac:dyDescent="0.3">
      <c r="A1778" t="s">
        <v>540</v>
      </c>
      <c r="B1778" t="s">
        <v>27</v>
      </c>
      <c r="C1778" s="3">
        <v>70875430759</v>
      </c>
      <c r="D1778" t="str">
        <f>VLOOKUP(C1778,Planilha4!$B$1:$C$147,2,0)</f>
        <v>Alexandre Furtado Cavalcanti De Albuquerque Sá</v>
      </c>
      <c r="E1778" t="s">
        <v>541</v>
      </c>
      <c r="F1778" t="s">
        <v>542</v>
      </c>
      <c r="G1778" t="s">
        <v>12</v>
      </c>
      <c r="H1778" t="s">
        <v>13</v>
      </c>
      <c r="I1778" t="s">
        <v>527</v>
      </c>
      <c r="J1778" t="s">
        <v>543</v>
      </c>
      <c r="K1778" t="s">
        <v>527</v>
      </c>
      <c r="L1778">
        <v>727.5</v>
      </c>
      <c r="M1778" t="s">
        <v>544</v>
      </c>
      <c r="N1778" t="s">
        <v>545</v>
      </c>
      <c r="O1778" t="str">
        <f t="shared" si="54"/>
        <v>julho</v>
      </c>
      <c r="P1778">
        <f>VLOOKUP(O1778,Auxiliar!A:B,2,FALSE)</f>
        <v>7</v>
      </c>
      <c r="Q1778">
        <f t="shared" si="55"/>
        <v>2024</v>
      </c>
    </row>
    <row r="1779" spans="1:17" x14ac:dyDescent="0.3">
      <c r="A1779" t="s">
        <v>1000</v>
      </c>
      <c r="B1779" t="s">
        <v>27</v>
      </c>
      <c r="C1779" s="3">
        <v>70875430759</v>
      </c>
      <c r="D1779" t="str">
        <f>VLOOKUP(C1779,Planilha4!$B$1:$C$147,2,0)</f>
        <v>Alexandre Furtado Cavalcanti De Albuquerque Sá</v>
      </c>
      <c r="E1779" t="s">
        <v>876</v>
      </c>
      <c r="F1779" t="s">
        <v>1001</v>
      </c>
      <c r="G1779" t="s">
        <v>12</v>
      </c>
      <c r="H1779" t="s">
        <v>13</v>
      </c>
      <c r="I1779" t="s">
        <v>527</v>
      </c>
      <c r="J1779" t="s">
        <v>984</v>
      </c>
      <c r="K1779" t="s">
        <v>983</v>
      </c>
      <c r="L1779">
        <v>485</v>
      </c>
      <c r="M1779" t="s">
        <v>1002</v>
      </c>
      <c r="N1779" t="s">
        <v>1003</v>
      </c>
      <c r="O1779" t="str">
        <f t="shared" si="54"/>
        <v>julho</v>
      </c>
      <c r="P1779">
        <f>VLOOKUP(O1779,Auxiliar!A:B,2,FALSE)</f>
        <v>7</v>
      </c>
      <c r="Q1779">
        <f t="shared" si="55"/>
        <v>2024</v>
      </c>
    </row>
    <row r="1780" spans="1:17" x14ac:dyDescent="0.3">
      <c r="A1780" t="s">
        <v>635</v>
      </c>
      <c r="B1780" t="s">
        <v>27</v>
      </c>
      <c r="C1780" s="3">
        <v>70875430759</v>
      </c>
      <c r="D1780" t="str">
        <f>VLOOKUP(C1780,Planilha4!$B$1:$C$147,2,0)</f>
        <v>Alexandre Furtado Cavalcanti De Albuquerque Sá</v>
      </c>
      <c r="E1780" t="s">
        <v>636</v>
      </c>
      <c r="F1780" t="s">
        <v>637</v>
      </c>
      <c r="G1780" t="s">
        <v>12</v>
      </c>
      <c r="H1780" t="s">
        <v>13</v>
      </c>
      <c r="I1780" t="s">
        <v>982</v>
      </c>
      <c r="J1780" t="s">
        <v>978</v>
      </c>
      <c r="K1780" t="s">
        <v>984</v>
      </c>
      <c r="L1780">
        <v>83.33</v>
      </c>
      <c r="M1780" t="s">
        <v>641</v>
      </c>
      <c r="N1780" t="s">
        <v>642</v>
      </c>
      <c r="O1780" t="str">
        <f t="shared" si="54"/>
        <v>julho</v>
      </c>
      <c r="P1780">
        <f>VLOOKUP(O1780,Auxiliar!A:B,2,FALSE)</f>
        <v>7</v>
      </c>
      <c r="Q1780">
        <f t="shared" si="55"/>
        <v>2024</v>
      </c>
    </row>
    <row r="1781" spans="1:17" x14ac:dyDescent="0.3">
      <c r="A1781" t="s">
        <v>1005</v>
      </c>
      <c r="B1781" t="s">
        <v>27</v>
      </c>
      <c r="C1781" s="3">
        <v>70875430759</v>
      </c>
      <c r="D1781" t="str">
        <f>VLOOKUP(C1781,Planilha4!$B$1:$C$147,2,0)</f>
        <v>Alexandre Furtado Cavalcanti De Albuquerque Sá</v>
      </c>
      <c r="E1781" t="s">
        <v>432</v>
      </c>
      <c r="F1781" t="s">
        <v>191</v>
      </c>
      <c r="G1781" t="s">
        <v>85</v>
      </c>
      <c r="H1781" t="s">
        <v>13</v>
      </c>
      <c r="I1781" t="s">
        <v>1006</v>
      </c>
      <c r="J1781" t="s">
        <v>1007</v>
      </c>
      <c r="K1781" t="s">
        <v>1008</v>
      </c>
      <c r="L1781">
        <v>2400</v>
      </c>
      <c r="M1781" t="s">
        <v>1009</v>
      </c>
      <c r="N1781" t="s">
        <v>1010</v>
      </c>
      <c r="O1781" t="str">
        <f t="shared" si="54"/>
        <v>outubro</v>
      </c>
      <c r="P1781">
        <f>VLOOKUP(O1781,Auxiliar!A:B,2,FALSE)</f>
        <v>10</v>
      </c>
      <c r="Q1781">
        <f t="shared" si="55"/>
        <v>2024</v>
      </c>
    </row>
    <row r="1782" spans="1:17" x14ac:dyDescent="0.3">
      <c r="A1782" t="s">
        <v>585</v>
      </c>
      <c r="B1782" t="s">
        <v>27</v>
      </c>
      <c r="C1782" s="3">
        <v>70875430759</v>
      </c>
      <c r="D1782" t="str">
        <f>VLOOKUP(C1782,Planilha4!$B$1:$C$147,2,0)</f>
        <v>Alexandre Furtado Cavalcanti De Albuquerque Sá</v>
      </c>
      <c r="E1782" t="s">
        <v>586</v>
      </c>
      <c r="F1782" t="s">
        <v>587</v>
      </c>
      <c r="G1782" t="s">
        <v>12</v>
      </c>
      <c r="H1782" t="s">
        <v>13</v>
      </c>
      <c r="I1782" t="s">
        <v>744</v>
      </c>
      <c r="J1782" t="s">
        <v>745</v>
      </c>
      <c r="K1782" t="s">
        <v>744</v>
      </c>
      <c r="L1782">
        <v>380</v>
      </c>
      <c r="M1782" t="s">
        <v>590</v>
      </c>
      <c r="N1782" t="s">
        <v>591</v>
      </c>
      <c r="O1782" t="str">
        <f t="shared" si="54"/>
        <v>maio</v>
      </c>
      <c r="P1782">
        <f>VLOOKUP(O1782,Auxiliar!A:B,2,FALSE)</f>
        <v>5</v>
      </c>
      <c r="Q1782">
        <f t="shared" si="55"/>
        <v>2024</v>
      </c>
    </row>
    <row r="1783" spans="1:17" x14ac:dyDescent="0.3">
      <c r="A1783" t="s">
        <v>1013</v>
      </c>
      <c r="B1783" t="s">
        <v>27</v>
      </c>
      <c r="C1783" s="3">
        <v>70875430759</v>
      </c>
      <c r="D1783" t="str">
        <f>VLOOKUP(C1783,Planilha4!$B$1:$C$147,2,0)</f>
        <v>Alexandre Furtado Cavalcanti De Albuquerque Sá</v>
      </c>
      <c r="E1783" t="s">
        <v>687</v>
      </c>
      <c r="F1783" t="s">
        <v>943</v>
      </c>
      <c r="G1783" t="s">
        <v>12</v>
      </c>
      <c r="H1783" t="s">
        <v>13</v>
      </c>
      <c r="I1783" t="s">
        <v>270</v>
      </c>
      <c r="J1783" t="s">
        <v>270</v>
      </c>
      <c r="K1783" t="s">
        <v>1014</v>
      </c>
      <c r="L1783">
        <v>517.5</v>
      </c>
      <c r="M1783" t="s">
        <v>1015</v>
      </c>
      <c r="N1783" t="s">
        <v>1016</v>
      </c>
      <c r="O1783" t="str">
        <f t="shared" si="54"/>
        <v>dezembro</v>
      </c>
      <c r="P1783">
        <f>VLOOKUP(O1783,Auxiliar!A:B,2,FALSE)</f>
        <v>12</v>
      </c>
      <c r="Q1783">
        <f t="shared" si="55"/>
        <v>2024</v>
      </c>
    </row>
    <row r="1784" spans="1:17" x14ac:dyDescent="0.3">
      <c r="A1784" s="1"/>
      <c r="B1784" s="1"/>
      <c r="C1784" s="3"/>
      <c r="E1784" s="1"/>
      <c r="F1784" s="1"/>
      <c r="G1784" s="1"/>
      <c r="H1784" s="1"/>
      <c r="I1784" s="1"/>
      <c r="L1784" s="1"/>
      <c r="M1784" s="1"/>
      <c r="N1784" s="1"/>
    </row>
    <row r="1785" spans="1:17" x14ac:dyDescent="0.3">
      <c r="A1785" s="1"/>
      <c r="B1785" s="1"/>
      <c r="C1785" s="3"/>
      <c r="E1785" s="1"/>
      <c r="F1785" s="1"/>
      <c r="G1785" s="1"/>
      <c r="H1785" s="1"/>
      <c r="I1785" s="1"/>
      <c r="L1785" s="1"/>
      <c r="M1785" s="1"/>
      <c r="N1785" s="1"/>
    </row>
    <row r="1786" spans="1:17" x14ac:dyDescent="0.3">
      <c r="A1786" t="s">
        <v>1017</v>
      </c>
      <c r="B1786" t="s">
        <v>27</v>
      </c>
      <c r="C1786" s="3">
        <v>70875430759</v>
      </c>
      <c r="D1786" t="str">
        <f>VLOOKUP(C1786,Planilha4!$B$1:$C$147,2,0)</f>
        <v>Alexandre Furtado Cavalcanti De Albuquerque Sá</v>
      </c>
      <c r="E1786" t="s">
        <v>1018</v>
      </c>
      <c r="F1786" t="s">
        <v>740</v>
      </c>
      <c r="G1786" t="s">
        <v>12</v>
      </c>
      <c r="H1786" t="s">
        <v>13</v>
      </c>
      <c r="I1786" t="s">
        <v>744</v>
      </c>
      <c r="J1786" t="s">
        <v>744</v>
      </c>
      <c r="K1786" t="s">
        <v>1019</v>
      </c>
      <c r="L1786">
        <v>667.5</v>
      </c>
      <c r="M1786" t="s">
        <v>51</v>
      </c>
      <c r="N1786" t="s">
        <v>52</v>
      </c>
      <c r="O1786" t="str">
        <f t="shared" si="54"/>
        <v>maio</v>
      </c>
      <c r="P1786">
        <f>VLOOKUP(O1786,Auxiliar!A:B,2,FALSE)</f>
        <v>5</v>
      </c>
      <c r="Q1786">
        <f t="shared" si="55"/>
        <v>2024</v>
      </c>
    </row>
    <row r="1787" spans="1:17" x14ac:dyDescent="0.3">
      <c r="A1787" t="s">
        <v>942</v>
      </c>
      <c r="B1787" t="s">
        <v>27</v>
      </c>
      <c r="C1787" s="3">
        <v>70875430759</v>
      </c>
      <c r="D1787" t="str">
        <f>VLOOKUP(C1787,Planilha4!$B$1:$C$147,2,0)</f>
        <v>Alexandre Furtado Cavalcanti De Albuquerque Sá</v>
      </c>
      <c r="E1787" t="s">
        <v>904</v>
      </c>
      <c r="F1787" t="s">
        <v>943</v>
      </c>
      <c r="G1787" t="s">
        <v>85</v>
      </c>
      <c r="H1787" t="s">
        <v>13</v>
      </c>
      <c r="I1787" t="s">
        <v>1008</v>
      </c>
      <c r="J1787" t="s">
        <v>1007</v>
      </c>
      <c r="K1787" t="s">
        <v>1008</v>
      </c>
      <c r="L1787">
        <v>975</v>
      </c>
      <c r="M1787" t="s">
        <v>944</v>
      </c>
      <c r="N1787" t="s">
        <v>945</v>
      </c>
      <c r="O1787" t="str">
        <f t="shared" si="54"/>
        <v>outubro</v>
      </c>
      <c r="P1787">
        <f>VLOOKUP(O1787,Auxiliar!A:B,2,FALSE)</f>
        <v>10</v>
      </c>
      <c r="Q1787">
        <f t="shared" si="55"/>
        <v>2024</v>
      </c>
    </row>
    <row r="1788" spans="1:17" x14ac:dyDescent="0.3">
      <c r="A1788" t="s">
        <v>1021</v>
      </c>
      <c r="B1788" t="s">
        <v>27</v>
      </c>
      <c r="C1788" s="3">
        <v>70875430759</v>
      </c>
      <c r="D1788" t="str">
        <f>VLOOKUP(C1788,Planilha4!$B$1:$C$147,2,0)</f>
        <v>Alexandre Furtado Cavalcanti De Albuquerque Sá</v>
      </c>
      <c r="E1788" t="s">
        <v>1022</v>
      </c>
      <c r="F1788" t="s">
        <v>564</v>
      </c>
      <c r="G1788" t="s">
        <v>12</v>
      </c>
      <c r="H1788" t="s">
        <v>13</v>
      </c>
      <c r="I1788" t="s">
        <v>1012</v>
      </c>
      <c r="J1788" t="s">
        <v>1012</v>
      </c>
      <c r="K1788" t="s">
        <v>1023</v>
      </c>
      <c r="L1788">
        <v>260</v>
      </c>
      <c r="M1788" t="s">
        <v>1024</v>
      </c>
      <c r="N1788" t="s">
        <v>1025</v>
      </c>
      <c r="O1788" t="str">
        <f t="shared" si="54"/>
        <v>maio</v>
      </c>
      <c r="P1788">
        <f>VLOOKUP(O1788,Auxiliar!A:B,2,FALSE)</f>
        <v>5</v>
      </c>
      <c r="Q1788">
        <f t="shared" si="55"/>
        <v>2024</v>
      </c>
    </row>
    <row r="1789" spans="1:17" x14ac:dyDescent="0.3">
      <c r="A1789" t="s">
        <v>1032</v>
      </c>
      <c r="B1789" t="s">
        <v>27</v>
      </c>
      <c r="C1789" s="3">
        <v>70875430759</v>
      </c>
      <c r="D1789" t="str">
        <f>VLOOKUP(C1789,Planilha4!$B$1:$C$147,2,0)</f>
        <v>Alexandre Furtado Cavalcanti De Albuquerque Sá</v>
      </c>
      <c r="E1789" t="s">
        <v>1032</v>
      </c>
      <c r="F1789" t="s">
        <v>1033</v>
      </c>
      <c r="G1789" t="s">
        <v>12</v>
      </c>
      <c r="H1789" t="s">
        <v>13</v>
      </c>
      <c r="I1789" t="s">
        <v>1008</v>
      </c>
      <c r="J1789" t="s">
        <v>1028</v>
      </c>
      <c r="K1789" t="s">
        <v>1007</v>
      </c>
      <c r="L1789">
        <v>2435</v>
      </c>
      <c r="M1789" t="s">
        <v>1034</v>
      </c>
      <c r="N1789" t="s">
        <v>1035</v>
      </c>
      <c r="O1789" t="str">
        <f t="shared" si="54"/>
        <v>outubro</v>
      </c>
      <c r="P1789">
        <f>VLOOKUP(O1789,Auxiliar!A:B,2,FALSE)</f>
        <v>10</v>
      </c>
      <c r="Q1789">
        <f t="shared" si="55"/>
        <v>2024</v>
      </c>
    </row>
    <row r="1790" spans="1:17" x14ac:dyDescent="0.3">
      <c r="A1790" s="1"/>
      <c r="B1790" s="1"/>
      <c r="C1790" s="3"/>
      <c r="E1790" s="1"/>
      <c r="F1790" s="1"/>
      <c r="G1790" s="1"/>
      <c r="H1790" s="1"/>
      <c r="I1790" s="1"/>
      <c r="L1790" s="1"/>
      <c r="M1790" s="1"/>
      <c r="N1790" s="1"/>
    </row>
    <row r="1791" spans="1:17" x14ac:dyDescent="0.3">
      <c r="A1791" t="s">
        <v>1043</v>
      </c>
      <c r="B1791" t="s">
        <v>27</v>
      </c>
      <c r="C1791" s="3">
        <v>70875430759</v>
      </c>
      <c r="D1791" t="str">
        <f>VLOOKUP(C1791,Planilha4!$B$1:$C$147,2,0)</f>
        <v>Alexandre Furtado Cavalcanti De Albuquerque Sá</v>
      </c>
      <c r="E1791" t="s">
        <v>1044</v>
      </c>
      <c r="F1791" t="s">
        <v>572</v>
      </c>
      <c r="G1791" t="s">
        <v>12</v>
      </c>
      <c r="H1791" t="s">
        <v>13</v>
      </c>
      <c r="I1791" t="s">
        <v>1040</v>
      </c>
      <c r="J1791" t="s">
        <v>1040</v>
      </c>
      <c r="K1791" t="s">
        <v>1045</v>
      </c>
      <c r="L1791">
        <v>1958</v>
      </c>
      <c r="M1791" t="s">
        <v>51</v>
      </c>
      <c r="N1791" t="s">
        <v>52</v>
      </c>
      <c r="O1791" t="str">
        <f t="shared" si="54"/>
        <v>setembro</v>
      </c>
      <c r="P1791">
        <f>VLOOKUP(O1791,Auxiliar!A:B,2,FALSE)</f>
        <v>9</v>
      </c>
      <c r="Q1791">
        <f t="shared" si="55"/>
        <v>2024</v>
      </c>
    </row>
    <row r="1792" spans="1:17" x14ac:dyDescent="0.3">
      <c r="A1792" t="s">
        <v>1037</v>
      </c>
      <c r="B1792" t="s">
        <v>27</v>
      </c>
      <c r="C1792" s="3">
        <v>70875430759</v>
      </c>
      <c r="D1792" t="str">
        <f>VLOOKUP(C1792,Planilha4!$B$1:$C$147,2,0)</f>
        <v>Alexandre Furtado Cavalcanti De Albuquerque Sá</v>
      </c>
      <c r="E1792" t="s">
        <v>1038</v>
      </c>
      <c r="F1792" t="s">
        <v>1039</v>
      </c>
      <c r="G1792" t="s">
        <v>12</v>
      </c>
      <c r="H1792" t="s">
        <v>13</v>
      </c>
      <c r="I1792" t="s">
        <v>1047</v>
      </c>
      <c r="J1792" t="s">
        <v>1040</v>
      </c>
      <c r="K1792" t="s">
        <v>1045</v>
      </c>
      <c r="L1792">
        <v>945</v>
      </c>
      <c r="M1792" t="s">
        <v>1041</v>
      </c>
      <c r="N1792" t="s">
        <v>1042</v>
      </c>
      <c r="O1792" t="str">
        <f t="shared" si="54"/>
        <v>setembro</v>
      </c>
      <c r="P1792">
        <f>VLOOKUP(O1792,Auxiliar!A:B,2,FALSE)</f>
        <v>9</v>
      </c>
      <c r="Q1792">
        <f t="shared" si="55"/>
        <v>2024</v>
      </c>
    </row>
    <row r="1793" spans="1:17" x14ac:dyDescent="0.3">
      <c r="A1793" t="s">
        <v>1048</v>
      </c>
      <c r="B1793" t="s">
        <v>27</v>
      </c>
      <c r="C1793" s="3">
        <v>70875430759</v>
      </c>
      <c r="D1793" t="str">
        <f>VLOOKUP(C1793,Planilha4!$B$1:$C$147,2,0)</f>
        <v>Alexandre Furtado Cavalcanti De Albuquerque Sá</v>
      </c>
      <c r="E1793" t="s">
        <v>1049</v>
      </c>
      <c r="F1793" t="s">
        <v>159</v>
      </c>
      <c r="G1793" t="s">
        <v>12</v>
      </c>
      <c r="H1793" t="s">
        <v>13</v>
      </c>
      <c r="I1793" t="s">
        <v>1045</v>
      </c>
      <c r="J1793" t="s">
        <v>1045</v>
      </c>
      <c r="K1793" t="s">
        <v>1047</v>
      </c>
      <c r="L1793">
        <v>730</v>
      </c>
      <c r="M1793" t="s">
        <v>1050</v>
      </c>
      <c r="N1793" t="s">
        <v>1051</v>
      </c>
      <c r="O1793" t="str">
        <f t="shared" ref="O1793:O1856" si="56">TEXT(J1793,"mmmm")</f>
        <v>setembro</v>
      </c>
      <c r="P1793">
        <f>VLOOKUP(O1793,Auxiliar!A:B,2,FALSE)</f>
        <v>9</v>
      </c>
      <c r="Q1793">
        <f t="shared" si="55"/>
        <v>2024</v>
      </c>
    </row>
    <row r="1794" spans="1:17" x14ac:dyDescent="0.3">
      <c r="A1794" t="s">
        <v>1054</v>
      </c>
      <c r="B1794" t="s">
        <v>27</v>
      </c>
      <c r="C1794" s="3">
        <v>70875430759</v>
      </c>
      <c r="D1794" t="str">
        <f>VLOOKUP(C1794,Planilha4!$B$1:$C$147,2,0)</f>
        <v>Alexandre Furtado Cavalcanti De Albuquerque Sá</v>
      </c>
      <c r="E1794" t="s">
        <v>1055</v>
      </c>
      <c r="F1794" t="s">
        <v>365</v>
      </c>
      <c r="G1794" t="s">
        <v>12</v>
      </c>
      <c r="H1794" t="s">
        <v>13</v>
      </c>
      <c r="I1794" t="s">
        <v>1045</v>
      </c>
      <c r="J1794" t="s">
        <v>1040</v>
      </c>
      <c r="K1794" t="s">
        <v>1045</v>
      </c>
      <c r="L1794">
        <v>295</v>
      </c>
      <c r="M1794" t="s">
        <v>1056</v>
      </c>
      <c r="N1794" t="s">
        <v>1057</v>
      </c>
      <c r="O1794" t="str">
        <f t="shared" si="56"/>
        <v>setembro</v>
      </c>
      <c r="P1794">
        <f>VLOOKUP(O1794,Auxiliar!A:B,2,FALSE)</f>
        <v>9</v>
      </c>
      <c r="Q1794">
        <f t="shared" si="55"/>
        <v>2024</v>
      </c>
    </row>
    <row r="1795" spans="1:17" x14ac:dyDescent="0.3">
      <c r="A1795" t="s">
        <v>1058</v>
      </c>
      <c r="B1795" t="s">
        <v>27</v>
      </c>
      <c r="C1795" s="3">
        <v>70875430759</v>
      </c>
      <c r="D1795" t="str">
        <f>VLOOKUP(C1795,Planilha4!$B$1:$C$147,2,0)</f>
        <v>Alexandre Furtado Cavalcanti De Albuquerque Sá</v>
      </c>
      <c r="E1795" t="s">
        <v>432</v>
      </c>
      <c r="F1795" t="s">
        <v>391</v>
      </c>
      <c r="G1795" t="s">
        <v>85</v>
      </c>
      <c r="H1795" t="s">
        <v>13</v>
      </c>
      <c r="I1795" t="s">
        <v>1059</v>
      </c>
      <c r="J1795" t="s">
        <v>151</v>
      </c>
      <c r="K1795" t="s">
        <v>152</v>
      </c>
      <c r="L1795">
        <v>322.5</v>
      </c>
      <c r="M1795" t="s">
        <v>25</v>
      </c>
      <c r="N1795" t="s">
        <v>1060</v>
      </c>
      <c r="O1795" t="str">
        <f t="shared" si="56"/>
        <v>novembro</v>
      </c>
      <c r="P1795">
        <f>VLOOKUP(O1795,Auxiliar!A:B,2,FALSE)</f>
        <v>11</v>
      </c>
      <c r="Q1795">
        <f t="shared" ref="Q1795:Q1858" si="57">YEAR(J1795)</f>
        <v>2024</v>
      </c>
    </row>
    <row r="1796" spans="1:17" x14ac:dyDescent="0.3">
      <c r="A1796" t="s">
        <v>1052</v>
      </c>
      <c r="B1796" t="s">
        <v>27</v>
      </c>
      <c r="C1796" s="3">
        <v>70875430759</v>
      </c>
      <c r="D1796" t="str">
        <f>VLOOKUP(C1796,Planilha4!$B$1:$C$147,2,0)</f>
        <v>Alexandre Furtado Cavalcanti De Albuquerque Sá</v>
      </c>
      <c r="E1796" t="s">
        <v>717</v>
      </c>
      <c r="F1796" t="s">
        <v>1053</v>
      </c>
      <c r="G1796" t="s">
        <v>12</v>
      </c>
      <c r="H1796" t="s">
        <v>13</v>
      </c>
      <c r="I1796" t="s">
        <v>1008</v>
      </c>
      <c r="J1796" t="s">
        <v>1008</v>
      </c>
      <c r="K1796" t="s">
        <v>1006</v>
      </c>
      <c r="L1796">
        <v>569.6</v>
      </c>
      <c r="M1796" t="s">
        <v>51</v>
      </c>
      <c r="N1796" t="s">
        <v>52</v>
      </c>
      <c r="O1796" t="str">
        <f t="shared" si="56"/>
        <v>outubro</v>
      </c>
      <c r="P1796">
        <f>VLOOKUP(O1796,Auxiliar!A:B,2,FALSE)</f>
        <v>10</v>
      </c>
      <c r="Q1796">
        <f t="shared" si="57"/>
        <v>2024</v>
      </c>
    </row>
    <row r="1797" spans="1:17" x14ac:dyDescent="0.3">
      <c r="A1797" t="s">
        <v>1068</v>
      </c>
      <c r="B1797" t="s">
        <v>27</v>
      </c>
      <c r="C1797" s="3">
        <v>70875430759</v>
      </c>
      <c r="D1797" t="str">
        <f>VLOOKUP(C1797,Planilha4!$B$1:$C$147,2,0)</f>
        <v>Alexandre Furtado Cavalcanti De Albuquerque Sá</v>
      </c>
      <c r="E1797" t="s">
        <v>665</v>
      </c>
      <c r="F1797" t="s">
        <v>1069</v>
      </c>
      <c r="G1797" t="s">
        <v>12</v>
      </c>
      <c r="H1797" t="s">
        <v>13</v>
      </c>
      <c r="I1797" t="s">
        <v>1006</v>
      </c>
      <c r="J1797" t="s">
        <v>1006</v>
      </c>
      <c r="K1797" t="s">
        <v>1070</v>
      </c>
      <c r="L1797">
        <v>866.42</v>
      </c>
      <c r="M1797" t="s">
        <v>51</v>
      </c>
      <c r="N1797" t="s">
        <v>52</v>
      </c>
      <c r="O1797" t="str">
        <f t="shared" si="56"/>
        <v>outubro</v>
      </c>
      <c r="P1797">
        <f>VLOOKUP(O1797,Auxiliar!A:B,2,FALSE)</f>
        <v>10</v>
      </c>
      <c r="Q1797">
        <f t="shared" si="57"/>
        <v>2024</v>
      </c>
    </row>
    <row r="1798" spans="1:17" x14ac:dyDescent="0.3">
      <c r="A1798" t="s">
        <v>1061</v>
      </c>
      <c r="B1798" t="s">
        <v>27</v>
      </c>
      <c r="C1798" s="3">
        <v>70875430759</v>
      </c>
      <c r="D1798" t="str">
        <f>VLOOKUP(C1798,Planilha4!$B$1:$C$147,2,0)</f>
        <v>Alexandre Furtado Cavalcanti De Albuquerque Sá</v>
      </c>
      <c r="E1798" t="s">
        <v>904</v>
      </c>
      <c r="F1798" t="s">
        <v>1062</v>
      </c>
      <c r="G1798" t="s">
        <v>85</v>
      </c>
      <c r="H1798" t="s">
        <v>13</v>
      </c>
      <c r="I1798" t="s">
        <v>1063</v>
      </c>
      <c r="J1798" t="s">
        <v>1063</v>
      </c>
      <c r="K1798" t="s">
        <v>1064</v>
      </c>
      <c r="L1798">
        <v>365</v>
      </c>
      <c r="M1798" t="s">
        <v>1078</v>
      </c>
      <c r="N1798" t="s">
        <v>1079</v>
      </c>
      <c r="O1798" t="str">
        <f t="shared" si="56"/>
        <v>setembro</v>
      </c>
      <c r="P1798">
        <f>VLOOKUP(O1798,Auxiliar!A:B,2,FALSE)</f>
        <v>9</v>
      </c>
      <c r="Q1798">
        <f t="shared" si="57"/>
        <v>2024</v>
      </c>
    </row>
    <row r="1799" spans="1:17" x14ac:dyDescent="0.3">
      <c r="A1799" s="1"/>
      <c r="B1799" s="1"/>
      <c r="C1799" s="3"/>
      <c r="E1799" s="1"/>
      <c r="G1799" s="1"/>
      <c r="H1799" s="1"/>
      <c r="I1799" s="1"/>
      <c r="L1799" s="1"/>
      <c r="M1799" s="1"/>
      <c r="N1799" s="1"/>
    </row>
    <row r="1800" spans="1:17" x14ac:dyDescent="0.3">
      <c r="A1800" t="s">
        <v>1082</v>
      </c>
      <c r="B1800" t="s">
        <v>27</v>
      </c>
      <c r="C1800" s="3">
        <v>70875430759</v>
      </c>
      <c r="D1800" t="str">
        <f>VLOOKUP(C1800,Planilha4!$B$1:$C$147,2,0)</f>
        <v>Alexandre Furtado Cavalcanti De Albuquerque Sá</v>
      </c>
      <c r="E1800" t="s">
        <v>432</v>
      </c>
      <c r="F1800" t="s">
        <v>184</v>
      </c>
      <c r="G1800" t="s">
        <v>85</v>
      </c>
      <c r="H1800" t="s">
        <v>13</v>
      </c>
      <c r="I1800" t="s">
        <v>1083</v>
      </c>
      <c r="J1800" t="s">
        <v>1064</v>
      </c>
      <c r="K1800" t="s">
        <v>1083</v>
      </c>
      <c r="L1800">
        <v>410</v>
      </c>
      <c r="M1800" t="s">
        <v>117</v>
      </c>
      <c r="N1800" t="s">
        <v>1084</v>
      </c>
      <c r="O1800" t="str">
        <f t="shared" si="56"/>
        <v>setembro</v>
      </c>
      <c r="P1800">
        <f>VLOOKUP(O1800,Auxiliar!A:B,2,FALSE)</f>
        <v>9</v>
      </c>
      <c r="Q1800">
        <f t="shared" si="57"/>
        <v>2024</v>
      </c>
    </row>
    <row r="1801" spans="1:17" x14ac:dyDescent="0.3">
      <c r="A1801" t="s">
        <v>1089</v>
      </c>
      <c r="B1801" t="s">
        <v>27</v>
      </c>
      <c r="C1801" s="3">
        <v>70875430759</v>
      </c>
      <c r="D1801" t="str">
        <f>VLOOKUP(C1801,Planilha4!$B$1:$C$147,2,0)</f>
        <v>Alexandre Furtado Cavalcanti De Albuquerque Sá</v>
      </c>
      <c r="E1801" t="s">
        <v>1090</v>
      </c>
      <c r="F1801" t="s">
        <v>159</v>
      </c>
      <c r="G1801" t="s">
        <v>12</v>
      </c>
      <c r="H1801" t="s">
        <v>13</v>
      </c>
      <c r="I1801" t="s">
        <v>1064</v>
      </c>
      <c r="J1801" t="s">
        <v>1064</v>
      </c>
      <c r="K1801" t="s">
        <v>1083</v>
      </c>
      <c r="L1801">
        <v>640</v>
      </c>
      <c r="M1801" t="s">
        <v>1091</v>
      </c>
      <c r="N1801" t="s">
        <v>1092</v>
      </c>
      <c r="O1801" t="str">
        <f t="shared" si="56"/>
        <v>setembro</v>
      </c>
      <c r="P1801">
        <f>VLOOKUP(O1801,Auxiliar!A:B,2,FALSE)</f>
        <v>9</v>
      </c>
      <c r="Q1801">
        <f t="shared" si="57"/>
        <v>2024</v>
      </c>
    </row>
    <row r="1802" spans="1:17" x14ac:dyDescent="0.3">
      <c r="A1802" t="s">
        <v>311</v>
      </c>
      <c r="B1802" t="s">
        <v>27</v>
      </c>
      <c r="C1802" s="3">
        <v>70875430759</v>
      </c>
      <c r="D1802" t="str">
        <f>VLOOKUP(C1802,Planilha4!$B$1:$C$147,2,0)</f>
        <v>Alexandre Furtado Cavalcanti De Albuquerque Sá</v>
      </c>
      <c r="E1802" t="s">
        <v>312</v>
      </c>
      <c r="F1802" t="s">
        <v>313</v>
      </c>
      <c r="G1802" t="s">
        <v>85</v>
      </c>
      <c r="H1802" t="s">
        <v>13</v>
      </c>
      <c r="I1802" t="s">
        <v>1096</v>
      </c>
      <c r="J1802" t="s">
        <v>1064</v>
      </c>
      <c r="K1802" t="s">
        <v>1096</v>
      </c>
      <c r="L1802">
        <v>177.5</v>
      </c>
      <c r="M1802" t="s">
        <v>317</v>
      </c>
      <c r="N1802" t="s">
        <v>318</v>
      </c>
      <c r="O1802" t="str">
        <f t="shared" si="56"/>
        <v>setembro</v>
      </c>
      <c r="P1802">
        <f>VLOOKUP(O1802,Auxiliar!A:B,2,FALSE)</f>
        <v>9</v>
      </c>
      <c r="Q1802">
        <f t="shared" si="57"/>
        <v>2024</v>
      </c>
    </row>
    <row r="1803" spans="1:17" x14ac:dyDescent="0.3">
      <c r="A1803" t="s">
        <v>18</v>
      </c>
      <c r="B1803" t="s">
        <v>27</v>
      </c>
      <c r="C1803" s="3">
        <v>70875430759</v>
      </c>
      <c r="D1803" t="str">
        <f>VLOOKUP(C1803,Planilha4!$B$1:$C$147,2,0)</f>
        <v>Alexandre Furtado Cavalcanti De Albuquerque Sá</v>
      </c>
      <c r="E1803" t="s">
        <v>20</v>
      </c>
      <c r="F1803" t="s">
        <v>21</v>
      </c>
      <c r="G1803" t="s">
        <v>22</v>
      </c>
      <c r="H1803" t="s">
        <v>13</v>
      </c>
      <c r="I1803" t="s">
        <v>23</v>
      </c>
      <c r="J1803" t="s">
        <v>24</v>
      </c>
      <c r="K1803" t="s">
        <v>23</v>
      </c>
      <c r="L1803">
        <v>46.76</v>
      </c>
      <c r="M1803" t="s">
        <v>25</v>
      </c>
      <c r="N1803" t="s">
        <v>26</v>
      </c>
      <c r="O1803" t="str">
        <f t="shared" si="56"/>
        <v>outubro</v>
      </c>
      <c r="P1803">
        <f>VLOOKUP(O1803,Auxiliar!A:B,2,FALSE)</f>
        <v>10</v>
      </c>
      <c r="Q1803">
        <f t="shared" si="57"/>
        <v>2024</v>
      </c>
    </row>
    <row r="1804" spans="1:17" x14ac:dyDescent="0.3">
      <c r="A1804" t="s">
        <v>18</v>
      </c>
      <c r="B1804" t="s">
        <v>27</v>
      </c>
      <c r="C1804" s="3">
        <v>70875430759</v>
      </c>
      <c r="D1804" t="str">
        <f>VLOOKUP(C1804,Planilha4!$B$1:$C$147,2,0)</f>
        <v>Alexandre Furtado Cavalcanti De Albuquerque Sá</v>
      </c>
      <c r="E1804" t="s">
        <v>20</v>
      </c>
      <c r="F1804" t="s">
        <v>21</v>
      </c>
      <c r="G1804" t="s">
        <v>22</v>
      </c>
      <c r="H1804" t="s">
        <v>377</v>
      </c>
      <c r="I1804" t="s">
        <v>23</v>
      </c>
      <c r="J1804" t="s">
        <v>24</v>
      </c>
      <c r="L1804">
        <v>93.52</v>
      </c>
      <c r="M1804" t="s">
        <v>25</v>
      </c>
      <c r="N1804" t="s">
        <v>26</v>
      </c>
      <c r="O1804" t="str">
        <f t="shared" si="56"/>
        <v>outubro</v>
      </c>
      <c r="P1804">
        <f>VLOOKUP(O1804,Auxiliar!A:B,2,FALSE)</f>
        <v>10</v>
      </c>
      <c r="Q1804">
        <f t="shared" si="57"/>
        <v>2024</v>
      </c>
    </row>
    <row r="1805" spans="1:17" x14ac:dyDescent="0.3">
      <c r="A1805" t="s">
        <v>1098</v>
      </c>
      <c r="B1805" t="s">
        <v>27</v>
      </c>
      <c r="C1805" s="3">
        <v>70875430759</v>
      </c>
      <c r="D1805" t="str">
        <f>VLOOKUP(C1805,Planilha4!$B$1:$C$147,2,0)</f>
        <v>Alexandre Furtado Cavalcanti De Albuquerque Sá</v>
      </c>
      <c r="E1805" t="s">
        <v>1099</v>
      </c>
      <c r="F1805" t="s">
        <v>1100</v>
      </c>
      <c r="G1805" t="s">
        <v>12</v>
      </c>
      <c r="H1805" t="s">
        <v>13</v>
      </c>
      <c r="I1805" t="s">
        <v>1064</v>
      </c>
      <c r="J1805" t="s">
        <v>1064</v>
      </c>
      <c r="K1805" t="s">
        <v>1083</v>
      </c>
      <c r="L1805">
        <v>300</v>
      </c>
      <c r="M1805" t="s">
        <v>1101</v>
      </c>
      <c r="N1805" t="s">
        <v>1102</v>
      </c>
      <c r="O1805" t="str">
        <f t="shared" si="56"/>
        <v>setembro</v>
      </c>
      <c r="P1805">
        <f>VLOOKUP(O1805,Auxiliar!A:B,2,FALSE)</f>
        <v>9</v>
      </c>
      <c r="Q1805">
        <f t="shared" si="57"/>
        <v>2024</v>
      </c>
    </row>
    <row r="1806" spans="1:17" x14ac:dyDescent="0.3">
      <c r="A1806" s="1"/>
      <c r="B1806" s="1"/>
      <c r="C1806" s="3"/>
      <c r="E1806" s="1"/>
      <c r="F1806" s="1"/>
      <c r="G1806" s="1"/>
      <c r="H1806" s="1"/>
      <c r="I1806" s="1"/>
      <c r="L1806" s="1"/>
      <c r="M1806" s="1"/>
      <c r="N1806" s="1"/>
    </row>
    <row r="1807" spans="1:17" x14ac:dyDescent="0.3">
      <c r="A1807" t="s">
        <v>1113</v>
      </c>
      <c r="B1807" t="s">
        <v>27</v>
      </c>
      <c r="C1807" s="3">
        <v>70875430759</v>
      </c>
      <c r="D1807" t="str">
        <f>VLOOKUP(C1807,Planilha4!$B$1:$C$147,2,0)</f>
        <v>Alexandre Furtado Cavalcanti De Albuquerque Sá</v>
      </c>
      <c r="E1807" t="s">
        <v>1114</v>
      </c>
      <c r="F1807" t="s">
        <v>1115</v>
      </c>
      <c r="G1807" t="s">
        <v>12</v>
      </c>
      <c r="H1807" t="s">
        <v>13</v>
      </c>
      <c r="I1807" t="s">
        <v>1110</v>
      </c>
      <c r="J1807" t="s">
        <v>1110</v>
      </c>
      <c r="K1807" t="s">
        <v>1123</v>
      </c>
      <c r="L1807">
        <v>325</v>
      </c>
      <c r="M1807" t="s">
        <v>1124</v>
      </c>
      <c r="N1807" t="s">
        <v>1125</v>
      </c>
      <c r="O1807" t="str">
        <f t="shared" si="56"/>
        <v>setembro</v>
      </c>
      <c r="P1807">
        <f>VLOOKUP(O1807,Auxiliar!A:B,2,FALSE)</f>
        <v>9</v>
      </c>
      <c r="Q1807">
        <f t="shared" si="57"/>
        <v>2024</v>
      </c>
    </row>
    <row r="1808" spans="1:17" x14ac:dyDescent="0.3">
      <c r="A1808" s="1"/>
      <c r="B1808" s="1"/>
      <c r="C1808" s="3"/>
      <c r="E1808" s="1"/>
      <c r="F1808" s="1"/>
      <c r="G1808" s="1"/>
      <c r="H1808" s="1"/>
      <c r="I1808" s="1"/>
      <c r="L1808" s="1"/>
      <c r="M1808" s="1"/>
      <c r="N1808" s="1"/>
    </row>
    <row r="1809" spans="1:17" x14ac:dyDescent="0.3">
      <c r="A1809" t="s">
        <v>1126</v>
      </c>
      <c r="B1809" t="s">
        <v>27</v>
      </c>
      <c r="C1809" s="3">
        <v>70875430759</v>
      </c>
      <c r="D1809" t="str">
        <f>VLOOKUP(C1809,Planilha4!$B$1:$C$147,2,0)</f>
        <v>Alexandre Furtado Cavalcanti De Albuquerque Sá</v>
      </c>
      <c r="E1809" t="s">
        <v>1127</v>
      </c>
      <c r="F1809" t="s">
        <v>81</v>
      </c>
      <c r="G1809" t="s">
        <v>12</v>
      </c>
      <c r="H1809" t="s">
        <v>13</v>
      </c>
      <c r="I1809" t="s">
        <v>1067</v>
      </c>
      <c r="J1809" t="s">
        <v>1014</v>
      </c>
      <c r="K1809" t="s">
        <v>1067</v>
      </c>
      <c r="L1809">
        <v>472.5</v>
      </c>
      <c r="M1809" t="s">
        <v>1128</v>
      </c>
      <c r="N1809" t="s">
        <v>1129</v>
      </c>
      <c r="O1809" t="str">
        <f t="shared" si="56"/>
        <v>dezembro</v>
      </c>
      <c r="P1809">
        <f>VLOOKUP(O1809,Auxiliar!A:B,2,FALSE)</f>
        <v>12</v>
      </c>
      <c r="Q1809">
        <f t="shared" si="57"/>
        <v>2024</v>
      </c>
    </row>
    <row r="1810" spans="1:17" x14ac:dyDescent="0.3">
      <c r="A1810" t="s">
        <v>1108</v>
      </c>
      <c r="B1810" t="s">
        <v>27</v>
      </c>
      <c r="C1810" s="3">
        <v>70875430759</v>
      </c>
      <c r="D1810" t="str">
        <f>VLOOKUP(C1810,Planilha4!$B$1:$C$147,2,0)</f>
        <v>Alexandre Furtado Cavalcanti De Albuquerque Sá</v>
      </c>
      <c r="E1810" t="s">
        <v>1109</v>
      </c>
      <c r="F1810" t="s">
        <v>427</v>
      </c>
      <c r="G1810" t="s">
        <v>12</v>
      </c>
      <c r="H1810" t="s">
        <v>13</v>
      </c>
      <c r="I1810" t="s">
        <v>1096</v>
      </c>
      <c r="J1810" t="s">
        <v>1096</v>
      </c>
      <c r="K1810" t="s">
        <v>1110</v>
      </c>
      <c r="L1810">
        <v>330</v>
      </c>
      <c r="M1810" t="s">
        <v>1111</v>
      </c>
      <c r="N1810" t="s">
        <v>1112</v>
      </c>
      <c r="O1810" t="str">
        <f t="shared" si="56"/>
        <v>setembro</v>
      </c>
      <c r="P1810">
        <f>VLOOKUP(O1810,Auxiliar!A:B,2,FALSE)</f>
        <v>9</v>
      </c>
      <c r="Q1810">
        <f t="shared" si="57"/>
        <v>2024</v>
      </c>
    </row>
    <row r="1811" spans="1:17" x14ac:dyDescent="0.3">
      <c r="A1811" t="s">
        <v>858</v>
      </c>
      <c r="B1811" t="s">
        <v>27</v>
      </c>
      <c r="C1811" s="3">
        <v>70875430759</v>
      </c>
      <c r="D1811" t="str">
        <f>VLOOKUP(C1811,Planilha4!$B$1:$C$147,2,0)</f>
        <v>Alexandre Furtado Cavalcanti De Albuquerque Sá</v>
      </c>
      <c r="E1811" t="s">
        <v>859</v>
      </c>
      <c r="F1811" t="s">
        <v>860</v>
      </c>
      <c r="G1811" t="s">
        <v>12</v>
      </c>
      <c r="H1811" t="s">
        <v>13</v>
      </c>
      <c r="I1811" t="s">
        <v>1067</v>
      </c>
      <c r="J1811" t="s">
        <v>1067</v>
      </c>
      <c r="K1811" t="s">
        <v>1120</v>
      </c>
      <c r="L1811">
        <v>517.5</v>
      </c>
      <c r="M1811" t="s">
        <v>861</v>
      </c>
      <c r="N1811" t="s">
        <v>862</v>
      </c>
      <c r="O1811" t="str">
        <f t="shared" si="56"/>
        <v>dezembro</v>
      </c>
      <c r="P1811">
        <f>VLOOKUP(O1811,Auxiliar!A:B,2,FALSE)</f>
        <v>12</v>
      </c>
      <c r="Q1811">
        <f t="shared" si="57"/>
        <v>2024</v>
      </c>
    </row>
    <row r="1812" spans="1:17" x14ac:dyDescent="0.3">
      <c r="A1812" t="s">
        <v>1137</v>
      </c>
      <c r="B1812" t="s">
        <v>27</v>
      </c>
      <c r="C1812" s="3">
        <v>70875430759</v>
      </c>
      <c r="D1812" t="str">
        <f>VLOOKUP(C1812,Planilha4!$B$1:$C$147,2,0)</f>
        <v>Alexandre Furtado Cavalcanti De Albuquerque Sá</v>
      </c>
      <c r="E1812" t="s">
        <v>687</v>
      </c>
      <c r="F1812" t="s">
        <v>1138</v>
      </c>
      <c r="G1812" t="s">
        <v>12</v>
      </c>
      <c r="H1812" t="s">
        <v>13</v>
      </c>
      <c r="I1812" t="s">
        <v>1139</v>
      </c>
      <c r="J1812" t="s">
        <v>1140</v>
      </c>
      <c r="K1812" t="s">
        <v>1141</v>
      </c>
      <c r="L1812">
        <v>860</v>
      </c>
      <c r="M1812" t="s">
        <v>1142</v>
      </c>
      <c r="N1812" t="s">
        <v>1143</v>
      </c>
      <c r="O1812" t="str">
        <f t="shared" si="56"/>
        <v>dezembro</v>
      </c>
      <c r="P1812">
        <f>VLOOKUP(O1812,Auxiliar!A:B,2,FALSE)</f>
        <v>12</v>
      </c>
      <c r="Q1812">
        <f t="shared" si="57"/>
        <v>2024</v>
      </c>
    </row>
    <row r="1813" spans="1:17" x14ac:dyDescent="0.3">
      <c r="A1813" t="s">
        <v>1144</v>
      </c>
      <c r="B1813" t="s">
        <v>27</v>
      </c>
      <c r="C1813" s="3">
        <v>70875430759</v>
      </c>
      <c r="D1813" t="str">
        <f>VLOOKUP(C1813,Planilha4!$B$1:$C$147,2,0)</f>
        <v>Alexandre Furtado Cavalcanti De Albuquerque Sá</v>
      </c>
      <c r="E1813" t="s">
        <v>1145</v>
      </c>
      <c r="F1813" t="s">
        <v>718</v>
      </c>
      <c r="G1813" t="s">
        <v>12</v>
      </c>
      <c r="H1813" t="s">
        <v>13</v>
      </c>
      <c r="I1813" t="s">
        <v>1139</v>
      </c>
      <c r="J1813" t="s">
        <v>1120</v>
      </c>
      <c r="K1813" t="s">
        <v>1139</v>
      </c>
      <c r="L1813">
        <v>630</v>
      </c>
      <c r="M1813" t="s">
        <v>1146</v>
      </c>
      <c r="N1813" t="s">
        <v>1147</v>
      </c>
      <c r="O1813" t="str">
        <f t="shared" si="56"/>
        <v>dezembro</v>
      </c>
      <c r="P1813">
        <f>VLOOKUP(O1813,Auxiliar!A:B,2,FALSE)</f>
        <v>12</v>
      </c>
      <c r="Q1813">
        <f t="shared" si="57"/>
        <v>2024</v>
      </c>
    </row>
    <row r="1814" spans="1:17" x14ac:dyDescent="0.3">
      <c r="A1814" t="s">
        <v>1148</v>
      </c>
      <c r="B1814" t="s">
        <v>27</v>
      </c>
      <c r="C1814" s="3">
        <v>70875430759</v>
      </c>
      <c r="D1814" t="str">
        <f>VLOOKUP(C1814,Planilha4!$B$1:$C$147,2,0)</f>
        <v>Alexandre Furtado Cavalcanti De Albuquerque Sá</v>
      </c>
      <c r="E1814" t="s">
        <v>1149</v>
      </c>
      <c r="F1814" t="s">
        <v>358</v>
      </c>
      <c r="G1814" t="s">
        <v>12</v>
      </c>
      <c r="H1814" t="s">
        <v>13</v>
      </c>
      <c r="I1814" t="s">
        <v>1139</v>
      </c>
      <c r="J1814" t="s">
        <v>1120</v>
      </c>
      <c r="K1814" t="s">
        <v>1134</v>
      </c>
      <c r="L1814">
        <v>555</v>
      </c>
      <c r="M1814" t="s">
        <v>1150</v>
      </c>
      <c r="N1814" t="s">
        <v>1151</v>
      </c>
      <c r="O1814" t="str">
        <f t="shared" si="56"/>
        <v>dezembro</v>
      </c>
      <c r="P1814">
        <f>VLOOKUP(O1814,Auxiliar!A:B,2,FALSE)</f>
        <v>12</v>
      </c>
      <c r="Q1814">
        <f t="shared" si="57"/>
        <v>2024</v>
      </c>
    </row>
    <row r="1815" spans="1:17" x14ac:dyDescent="0.3">
      <c r="A1815" t="s">
        <v>1132</v>
      </c>
      <c r="B1815" t="s">
        <v>27</v>
      </c>
      <c r="C1815" s="3">
        <v>70875430759</v>
      </c>
      <c r="D1815" t="str">
        <f>VLOOKUP(C1815,Planilha4!$B$1:$C$147,2,0)</f>
        <v>Alexandre Furtado Cavalcanti De Albuquerque Sá</v>
      </c>
      <c r="E1815" t="s">
        <v>432</v>
      </c>
      <c r="F1815" t="s">
        <v>1133</v>
      </c>
      <c r="G1815" t="s">
        <v>85</v>
      </c>
      <c r="H1815" t="s">
        <v>13</v>
      </c>
      <c r="I1815" t="s">
        <v>1120</v>
      </c>
      <c r="J1815" t="s">
        <v>1120</v>
      </c>
      <c r="K1815" t="s">
        <v>1134</v>
      </c>
      <c r="L1815">
        <v>300</v>
      </c>
      <c r="M1815" t="s">
        <v>1135</v>
      </c>
      <c r="N1815" t="s">
        <v>1136</v>
      </c>
      <c r="O1815" t="str">
        <f t="shared" si="56"/>
        <v>dezembro</v>
      </c>
      <c r="P1815">
        <f>VLOOKUP(O1815,Auxiliar!A:B,2,FALSE)</f>
        <v>12</v>
      </c>
      <c r="Q1815">
        <f t="shared" si="57"/>
        <v>2024</v>
      </c>
    </row>
    <row r="1816" spans="1:17" x14ac:dyDescent="0.3">
      <c r="A1816" t="s">
        <v>1132</v>
      </c>
      <c r="B1816" t="s">
        <v>27</v>
      </c>
      <c r="C1816" s="3">
        <v>70875430759</v>
      </c>
      <c r="D1816" t="str">
        <f>VLOOKUP(C1816,Planilha4!$B$1:$C$147,2,0)</f>
        <v>Alexandre Furtado Cavalcanti De Albuquerque Sá</v>
      </c>
      <c r="E1816" t="s">
        <v>432</v>
      </c>
      <c r="F1816" t="s">
        <v>1133</v>
      </c>
      <c r="G1816" t="s">
        <v>85</v>
      </c>
      <c r="H1816" t="s">
        <v>13</v>
      </c>
      <c r="I1816" t="s">
        <v>1152</v>
      </c>
      <c r="J1816" t="s">
        <v>1152</v>
      </c>
      <c r="K1816" t="s">
        <v>1140</v>
      </c>
      <c r="L1816">
        <v>150</v>
      </c>
      <c r="M1816" t="s">
        <v>1135</v>
      </c>
      <c r="N1816" t="s">
        <v>1136</v>
      </c>
      <c r="O1816" t="str">
        <f t="shared" si="56"/>
        <v>dezembro</v>
      </c>
      <c r="P1816">
        <f>VLOOKUP(O1816,Auxiliar!A:B,2,FALSE)</f>
        <v>12</v>
      </c>
      <c r="Q1816">
        <f t="shared" si="57"/>
        <v>2024</v>
      </c>
    </row>
    <row r="1817" spans="1:17" x14ac:dyDescent="0.3">
      <c r="A1817" t="s">
        <v>1153</v>
      </c>
      <c r="B1817" t="s">
        <v>27</v>
      </c>
      <c r="C1817" s="3">
        <v>70875430759</v>
      </c>
      <c r="D1817" t="str">
        <f>VLOOKUP(C1817,Planilha4!$B$1:$C$147,2,0)</f>
        <v>Alexandre Furtado Cavalcanti De Albuquerque Sá</v>
      </c>
      <c r="E1817" t="s">
        <v>559</v>
      </c>
      <c r="F1817" t="s">
        <v>1155</v>
      </c>
      <c r="G1817" t="s">
        <v>12</v>
      </c>
      <c r="H1817" t="s">
        <v>13</v>
      </c>
      <c r="I1817" t="s">
        <v>1152</v>
      </c>
      <c r="J1817" t="s">
        <v>1139</v>
      </c>
      <c r="K1817" t="s">
        <v>1152</v>
      </c>
      <c r="L1817">
        <v>800.86</v>
      </c>
      <c r="M1817" t="s">
        <v>51</v>
      </c>
      <c r="N1817" t="s">
        <v>52</v>
      </c>
      <c r="O1817" t="str">
        <f t="shared" si="56"/>
        <v>dezembro</v>
      </c>
      <c r="P1817">
        <f>VLOOKUP(O1817,Auxiliar!A:B,2,FALSE)</f>
        <v>12</v>
      </c>
      <c r="Q1817">
        <f t="shared" si="57"/>
        <v>2024</v>
      </c>
    </row>
    <row r="1818" spans="1:17" x14ac:dyDescent="0.3">
      <c r="A1818" t="s">
        <v>1156</v>
      </c>
      <c r="B1818" t="s">
        <v>27</v>
      </c>
      <c r="C1818" s="3">
        <v>70875430759</v>
      </c>
      <c r="D1818" t="str">
        <f>VLOOKUP(C1818,Planilha4!$B$1:$C$147,2,0)</f>
        <v>Alexandre Furtado Cavalcanti De Albuquerque Sá</v>
      </c>
      <c r="E1818" t="s">
        <v>1157</v>
      </c>
      <c r="F1818" t="s">
        <v>602</v>
      </c>
      <c r="G1818" t="s">
        <v>12</v>
      </c>
      <c r="H1818" t="s">
        <v>13</v>
      </c>
      <c r="I1818" t="s">
        <v>1158</v>
      </c>
      <c r="J1818" t="s">
        <v>1140</v>
      </c>
      <c r="K1818" t="s">
        <v>1141</v>
      </c>
      <c r="L1818">
        <v>1020</v>
      </c>
      <c r="M1818" t="s">
        <v>1159</v>
      </c>
      <c r="N1818" t="s">
        <v>1160</v>
      </c>
      <c r="O1818" t="str">
        <f t="shared" si="56"/>
        <v>dezembro</v>
      </c>
      <c r="P1818">
        <f>VLOOKUP(O1818,Auxiliar!A:B,2,FALSE)</f>
        <v>12</v>
      </c>
      <c r="Q1818">
        <f t="shared" si="57"/>
        <v>2024</v>
      </c>
    </row>
    <row r="1819" spans="1:17" x14ac:dyDescent="0.3">
      <c r="A1819" t="s">
        <v>505</v>
      </c>
      <c r="B1819" t="s">
        <v>27</v>
      </c>
      <c r="C1819" s="3">
        <v>70875430759</v>
      </c>
      <c r="D1819" t="str">
        <f>VLOOKUP(C1819,Planilha4!$B$1:$C$147,2,0)</f>
        <v>Alexandre Furtado Cavalcanti De Albuquerque Sá</v>
      </c>
      <c r="E1819" t="s">
        <v>507</v>
      </c>
      <c r="F1819" t="s">
        <v>508</v>
      </c>
      <c r="G1819" t="s">
        <v>12</v>
      </c>
      <c r="H1819" t="s">
        <v>13</v>
      </c>
      <c r="I1819" t="s">
        <v>1140</v>
      </c>
      <c r="J1819" t="s">
        <v>1152</v>
      </c>
      <c r="K1819" t="s">
        <v>1140</v>
      </c>
      <c r="L1819">
        <v>165</v>
      </c>
      <c r="M1819" t="s">
        <v>509</v>
      </c>
      <c r="N1819" t="s">
        <v>510</v>
      </c>
      <c r="O1819" t="str">
        <f t="shared" si="56"/>
        <v>dezembro</v>
      </c>
      <c r="P1819">
        <f>VLOOKUP(O1819,Auxiliar!A:B,2,FALSE)</f>
        <v>12</v>
      </c>
      <c r="Q1819">
        <f t="shared" si="57"/>
        <v>2024</v>
      </c>
    </row>
    <row r="1820" spans="1:17" x14ac:dyDescent="0.3">
      <c r="A1820" t="s">
        <v>1165</v>
      </c>
      <c r="B1820" t="s">
        <v>27</v>
      </c>
      <c r="C1820" s="3">
        <v>70875430759</v>
      </c>
      <c r="D1820" t="str">
        <f>VLOOKUP(C1820,Planilha4!$B$1:$C$147,2,0)</f>
        <v>Alexandre Furtado Cavalcanti De Albuquerque Sá</v>
      </c>
      <c r="E1820" t="s">
        <v>1166</v>
      </c>
      <c r="F1820" t="s">
        <v>718</v>
      </c>
      <c r="G1820" t="s">
        <v>12</v>
      </c>
      <c r="H1820" t="s">
        <v>13</v>
      </c>
      <c r="I1820" t="s">
        <v>1140</v>
      </c>
      <c r="J1820" t="s">
        <v>1140</v>
      </c>
      <c r="K1820" t="s">
        <v>1141</v>
      </c>
      <c r="L1820">
        <v>805.5</v>
      </c>
      <c r="M1820" t="s">
        <v>1167</v>
      </c>
      <c r="N1820" t="s">
        <v>1168</v>
      </c>
      <c r="O1820" t="str">
        <f t="shared" si="56"/>
        <v>dezembro</v>
      </c>
      <c r="P1820">
        <f>VLOOKUP(O1820,Auxiliar!A:B,2,FALSE)</f>
        <v>12</v>
      </c>
      <c r="Q1820">
        <f t="shared" si="57"/>
        <v>2024</v>
      </c>
    </row>
    <row r="1821" spans="1:17" x14ac:dyDescent="0.3">
      <c r="A1821" t="s">
        <v>1170</v>
      </c>
      <c r="B1821" t="s">
        <v>27</v>
      </c>
      <c r="C1821" s="3">
        <v>70875430759</v>
      </c>
      <c r="D1821" t="str">
        <f>VLOOKUP(C1821,Planilha4!$B$1:$C$147,2,0)</f>
        <v>Alexandre Furtado Cavalcanti De Albuquerque Sá</v>
      </c>
      <c r="E1821" t="s">
        <v>1171</v>
      </c>
      <c r="F1821" t="s">
        <v>122</v>
      </c>
      <c r="G1821" t="s">
        <v>1172</v>
      </c>
      <c r="H1821" t="s">
        <v>13</v>
      </c>
      <c r="I1821" t="s">
        <v>1173</v>
      </c>
      <c r="J1821" t="s">
        <v>1140</v>
      </c>
      <c r="K1821" t="s">
        <v>1141</v>
      </c>
      <c r="L1821">
        <v>434.18</v>
      </c>
      <c r="M1821" t="s">
        <v>1174</v>
      </c>
      <c r="N1821" t="s">
        <v>1175</v>
      </c>
      <c r="O1821" t="str">
        <f t="shared" si="56"/>
        <v>dezembro</v>
      </c>
      <c r="P1821">
        <f>VLOOKUP(O1821,Auxiliar!A:B,2,FALSE)</f>
        <v>12</v>
      </c>
      <c r="Q1821">
        <f t="shared" si="57"/>
        <v>2024</v>
      </c>
    </row>
    <row r="1822" spans="1:17" x14ac:dyDescent="0.3">
      <c r="A1822" t="s">
        <v>1183</v>
      </c>
      <c r="B1822" t="s">
        <v>27</v>
      </c>
      <c r="C1822" s="3">
        <v>70875430759</v>
      </c>
      <c r="D1822" t="str">
        <f>VLOOKUP(C1822,Planilha4!$B$1:$C$147,2,0)</f>
        <v>Alexandre Furtado Cavalcanti De Albuquerque Sá</v>
      </c>
      <c r="E1822" t="s">
        <v>1184</v>
      </c>
      <c r="F1822" t="s">
        <v>104</v>
      </c>
      <c r="G1822" t="s">
        <v>12</v>
      </c>
      <c r="H1822" t="s">
        <v>13</v>
      </c>
      <c r="I1822" t="s">
        <v>1185</v>
      </c>
      <c r="J1822" t="s">
        <v>1185</v>
      </c>
      <c r="K1822" t="s">
        <v>1188</v>
      </c>
      <c r="L1822">
        <v>150</v>
      </c>
      <c r="M1822" t="s">
        <v>1189</v>
      </c>
      <c r="N1822" t="s">
        <v>1190</v>
      </c>
      <c r="O1822" t="str">
        <f t="shared" si="56"/>
        <v>dezembro</v>
      </c>
      <c r="P1822">
        <f>VLOOKUP(O1822,Auxiliar!A:B,2,FALSE)</f>
        <v>12</v>
      </c>
      <c r="Q1822">
        <f t="shared" si="57"/>
        <v>2024</v>
      </c>
    </row>
    <row r="1823" spans="1:17" x14ac:dyDescent="0.3">
      <c r="A1823" t="s">
        <v>1183</v>
      </c>
      <c r="B1823" t="s">
        <v>27</v>
      </c>
      <c r="C1823" s="3">
        <v>70875430759</v>
      </c>
      <c r="D1823" t="str">
        <f>VLOOKUP(C1823,Planilha4!$B$1:$C$147,2,0)</f>
        <v>Alexandre Furtado Cavalcanti De Albuquerque Sá</v>
      </c>
      <c r="E1823" t="s">
        <v>1184</v>
      </c>
      <c r="F1823" t="s">
        <v>104</v>
      </c>
      <c r="G1823" t="s">
        <v>12</v>
      </c>
      <c r="H1823" t="s">
        <v>13</v>
      </c>
      <c r="I1823" t="s">
        <v>1185</v>
      </c>
      <c r="J1823" t="s">
        <v>1141</v>
      </c>
      <c r="K1823" t="s">
        <v>1185</v>
      </c>
      <c r="L1823">
        <v>150</v>
      </c>
      <c r="M1823" t="s">
        <v>1186</v>
      </c>
      <c r="N1823" t="s">
        <v>1187</v>
      </c>
      <c r="O1823" t="str">
        <f t="shared" si="56"/>
        <v>dezembro</v>
      </c>
      <c r="P1823">
        <f>VLOOKUP(O1823,Auxiliar!A:B,2,FALSE)</f>
        <v>12</v>
      </c>
      <c r="Q1823">
        <f t="shared" si="57"/>
        <v>2024</v>
      </c>
    </row>
    <row r="1824" spans="1:17" x14ac:dyDescent="0.3">
      <c r="A1824" t="s">
        <v>1191</v>
      </c>
      <c r="B1824" t="s">
        <v>27</v>
      </c>
      <c r="C1824" s="3">
        <v>70875430759</v>
      </c>
      <c r="D1824" t="str">
        <f>VLOOKUP(C1824,Planilha4!$B$1:$C$147,2,0)</f>
        <v>Alexandre Furtado Cavalcanti De Albuquerque Sá</v>
      </c>
      <c r="E1824" t="s">
        <v>1171</v>
      </c>
      <c r="G1824" t="s">
        <v>1172</v>
      </c>
      <c r="H1824" t="s">
        <v>13</v>
      </c>
      <c r="I1824" t="s">
        <v>1192</v>
      </c>
      <c r="J1824" t="s">
        <v>1193</v>
      </c>
      <c r="K1824" t="s">
        <v>1194</v>
      </c>
      <c r="L1824">
        <v>1455</v>
      </c>
      <c r="M1824" t="s">
        <v>1195</v>
      </c>
      <c r="N1824" t="s">
        <v>1196</v>
      </c>
      <c r="O1824" t="str">
        <f t="shared" si="56"/>
        <v>dezembro</v>
      </c>
      <c r="P1824">
        <f>VLOOKUP(O1824,Auxiliar!A:B,2,FALSE)</f>
        <v>12</v>
      </c>
      <c r="Q1824">
        <f t="shared" si="57"/>
        <v>2024</v>
      </c>
    </row>
    <row r="1825" spans="1:17" x14ac:dyDescent="0.3">
      <c r="A1825" t="s">
        <v>1201</v>
      </c>
      <c r="B1825" t="s">
        <v>27</v>
      </c>
      <c r="C1825" s="3">
        <v>70875430759</v>
      </c>
      <c r="D1825" t="str">
        <f>VLOOKUP(C1825,Planilha4!$B$1:$C$147,2,0)</f>
        <v>Alexandre Furtado Cavalcanti De Albuquerque Sá</v>
      </c>
      <c r="E1825" t="s">
        <v>1202</v>
      </c>
      <c r="F1825" t="s">
        <v>1203</v>
      </c>
      <c r="G1825" t="s">
        <v>1202</v>
      </c>
      <c r="H1825" t="s">
        <v>13</v>
      </c>
      <c r="I1825" t="s">
        <v>1204</v>
      </c>
      <c r="J1825" t="s">
        <v>1198</v>
      </c>
      <c r="K1825" t="s">
        <v>1205</v>
      </c>
      <c r="L1825">
        <v>15.66</v>
      </c>
      <c r="M1825" t="s">
        <v>25</v>
      </c>
      <c r="N1825" t="s">
        <v>26</v>
      </c>
      <c r="O1825" t="str">
        <f t="shared" si="56"/>
        <v>janeiro</v>
      </c>
      <c r="P1825">
        <f>VLOOKUP(O1825,Auxiliar!A:B,2,FALSE)</f>
        <v>1</v>
      </c>
      <c r="Q1825">
        <f t="shared" si="57"/>
        <v>2025</v>
      </c>
    </row>
    <row r="1826" spans="1:17" x14ac:dyDescent="0.3">
      <c r="A1826" t="s">
        <v>1206</v>
      </c>
      <c r="B1826" t="s">
        <v>27</v>
      </c>
      <c r="C1826" s="3">
        <v>70875430759</v>
      </c>
      <c r="D1826" t="str">
        <f>VLOOKUP(C1826,Planilha4!$B$1:$C$147,2,0)</f>
        <v>Alexandre Furtado Cavalcanti De Albuquerque Sá</v>
      </c>
      <c r="E1826" t="s">
        <v>1207</v>
      </c>
      <c r="F1826" t="s">
        <v>1208</v>
      </c>
      <c r="G1826" t="s">
        <v>12</v>
      </c>
      <c r="H1826" t="s">
        <v>13</v>
      </c>
      <c r="I1826" t="s">
        <v>1204</v>
      </c>
      <c r="J1826" t="s">
        <v>1205</v>
      </c>
      <c r="K1826" t="s">
        <v>1204</v>
      </c>
      <c r="L1826">
        <v>256.5</v>
      </c>
      <c r="M1826" t="s">
        <v>1209</v>
      </c>
      <c r="N1826" t="s">
        <v>1210</v>
      </c>
      <c r="O1826" t="str">
        <f t="shared" si="56"/>
        <v>janeiro</v>
      </c>
      <c r="P1826">
        <f>VLOOKUP(O1826,Auxiliar!A:B,2,FALSE)</f>
        <v>1</v>
      </c>
      <c r="Q1826">
        <f t="shared" si="57"/>
        <v>2025</v>
      </c>
    </row>
    <row r="1827" spans="1:17" x14ac:dyDescent="0.3">
      <c r="A1827" t="s">
        <v>1206</v>
      </c>
      <c r="B1827" t="s">
        <v>27</v>
      </c>
      <c r="C1827" s="3">
        <v>70875430759</v>
      </c>
      <c r="D1827" t="str">
        <f>VLOOKUP(C1827,Planilha4!$B$1:$C$147,2,0)</f>
        <v>Alexandre Furtado Cavalcanti De Albuquerque Sá</v>
      </c>
      <c r="E1827" t="s">
        <v>1207</v>
      </c>
      <c r="F1827" t="s">
        <v>1208</v>
      </c>
      <c r="G1827" t="s">
        <v>12</v>
      </c>
      <c r="H1827" t="s">
        <v>13</v>
      </c>
      <c r="I1827" t="s">
        <v>1204</v>
      </c>
      <c r="J1827" t="s">
        <v>1205</v>
      </c>
      <c r="K1827" t="s">
        <v>1204</v>
      </c>
      <c r="L1827">
        <v>256.5</v>
      </c>
      <c r="M1827" t="s">
        <v>1211</v>
      </c>
      <c r="N1827" t="s">
        <v>1212</v>
      </c>
      <c r="O1827" t="str">
        <f t="shared" si="56"/>
        <v>janeiro</v>
      </c>
      <c r="P1827">
        <f>VLOOKUP(O1827,Auxiliar!A:B,2,FALSE)</f>
        <v>1</v>
      </c>
      <c r="Q1827">
        <f t="shared" si="57"/>
        <v>2025</v>
      </c>
    </row>
    <row r="1828" spans="1:17" x14ac:dyDescent="0.3">
      <c r="A1828" t="s">
        <v>1213</v>
      </c>
      <c r="B1828" t="s">
        <v>27</v>
      </c>
      <c r="C1828" s="3">
        <v>70875430759</v>
      </c>
      <c r="D1828" t="str">
        <f>VLOOKUP(C1828,Planilha4!$B$1:$C$147,2,0)</f>
        <v>Alexandre Furtado Cavalcanti De Albuquerque Sá</v>
      </c>
      <c r="E1828" t="s">
        <v>1214</v>
      </c>
      <c r="F1828" t="s">
        <v>943</v>
      </c>
      <c r="G1828" t="s">
        <v>12</v>
      </c>
      <c r="H1828" t="s">
        <v>13</v>
      </c>
      <c r="I1828" t="s">
        <v>1205</v>
      </c>
      <c r="J1828" t="s">
        <v>1205</v>
      </c>
      <c r="K1828" t="s">
        <v>1204</v>
      </c>
      <c r="L1828">
        <v>1050</v>
      </c>
      <c r="M1828" t="s">
        <v>1215</v>
      </c>
      <c r="N1828" t="s">
        <v>1216</v>
      </c>
      <c r="O1828" t="str">
        <f t="shared" si="56"/>
        <v>janeiro</v>
      </c>
      <c r="P1828">
        <f>VLOOKUP(O1828,Auxiliar!A:B,2,FALSE)</f>
        <v>1</v>
      </c>
      <c r="Q1828">
        <f t="shared" si="57"/>
        <v>2025</v>
      </c>
    </row>
    <row r="1829" spans="1:17" x14ac:dyDescent="0.3">
      <c r="A1829" t="s">
        <v>1206</v>
      </c>
      <c r="B1829" t="s">
        <v>27</v>
      </c>
      <c r="C1829" s="3">
        <v>70875430759</v>
      </c>
      <c r="D1829" t="str">
        <f>VLOOKUP(C1829,Planilha4!$B$1:$C$147,2,0)</f>
        <v>Alexandre Furtado Cavalcanti De Albuquerque Sá</v>
      </c>
      <c r="E1829" t="s">
        <v>1207</v>
      </c>
      <c r="F1829" t="s">
        <v>1208</v>
      </c>
      <c r="G1829" t="s">
        <v>12</v>
      </c>
      <c r="H1829" t="s">
        <v>13</v>
      </c>
      <c r="I1829" t="s">
        <v>1204</v>
      </c>
      <c r="J1829" t="s">
        <v>1205</v>
      </c>
      <c r="K1829" t="s">
        <v>1204</v>
      </c>
      <c r="L1829">
        <v>256.5</v>
      </c>
      <c r="M1829" t="s">
        <v>1217</v>
      </c>
      <c r="N1829" t="s">
        <v>1218</v>
      </c>
      <c r="O1829" t="str">
        <f t="shared" si="56"/>
        <v>janeiro</v>
      </c>
      <c r="P1829">
        <f>VLOOKUP(O1829,Auxiliar!A:B,2,FALSE)</f>
        <v>1</v>
      </c>
      <c r="Q1829">
        <f t="shared" si="57"/>
        <v>2025</v>
      </c>
    </row>
    <row r="1830" spans="1:17" x14ac:dyDescent="0.3">
      <c r="A1830" t="s">
        <v>1219</v>
      </c>
      <c r="B1830" t="s">
        <v>27</v>
      </c>
      <c r="C1830" s="3">
        <v>70875430759</v>
      </c>
      <c r="D1830" t="str">
        <f>VLOOKUP(C1830,Planilha4!$B$1:$C$147,2,0)</f>
        <v>Alexandre Furtado Cavalcanti De Albuquerque Sá</v>
      </c>
      <c r="E1830" t="s">
        <v>1202</v>
      </c>
      <c r="G1830" t="s">
        <v>1202</v>
      </c>
      <c r="H1830" t="s">
        <v>13</v>
      </c>
      <c r="I1830" t="s">
        <v>1220</v>
      </c>
      <c r="J1830" t="s">
        <v>1204</v>
      </c>
      <c r="K1830" t="s">
        <v>1220</v>
      </c>
      <c r="L1830">
        <v>36.04</v>
      </c>
      <c r="M1830" t="s">
        <v>51</v>
      </c>
      <c r="N1830" t="s">
        <v>52</v>
      </c>
      <c r="O1830" t="str">
        <f t="shared" si="56"/>
        <v>janeiro</v>
      </c>
      <c r="P1830">
        <f>VLOOKUP(O1830,Auxiliar!A:B,2,FALSE)</f>
        <v>1</v>
      </c>
      <c r="Q1830">
        <f t="shared" si="57"/>
        <v>2025</v>
      </c>
    </row>
    <row r="1831" spans="1:17" x14ac:dyDescent="0.3">
      <c r="A1831" t="s">
        <v>1206</v>
      </c>
      <c r="B1831" t="s">
        <v>27</v>
      </c>
      <c r="C1831" s="3">
        <v>70875430759</v>
      </c>
      <c r="D1831" t="str">
        <f>VLOOKUP(C1831,Planilha4!$B$1:$C$147,2,0)</f>
        <v>Alexandre Furtado Cavalcanti De Albuquerque Sá</v>
      </c>
      <c r="E1831" t="s">
        <v>1207</v>
      </c>
      <c r="F1831" t="s">
        <v>1208</v>
      </c>
      <c r="G1831" t="s">
        <v>12</v>
      </c>
      <c r="H1831" t="s">
        <v>13</v>
      </c>
      <c r="I1831" t="s">
        <v>1204</v>
      </c>
      <c r="J1831" t="s">
        <v>1205</v>
      </c>
      <c r="K1831" t="s">
        <v>1204</v>
      </c>
      <c r="L1831">
        <v>256.5</v>
      </c>
      <c r="M1831" t="s">
        <v>1221</v>
      </c>
      <c r="N1831" t="s">
        <v>1222</v>
      </c>
      <c r="O1831" t="str">
        <f t="shared" si="56"/>
        <v>janeiro</v>
      </c>
      <c r="P1831">
        <f>VLOOKUP(O1831,Auxiliar!A:B,2,FALSE)</f>
        <v>1</v>
      </c>
      <c r="Q1831">
        <f t="shared" si="57"/>
        <v>2025</v>
      </c>
    </row>
    <row r="1832" spans="1:17" x14ac:dyDescent="0.3">
      <c r="A1832" t="s">
        <v>1223</v>
      </c>
      <c r="B1832" t="s">
        <v>27</v>
      </c>
      <c r="C1832" s="3">
        <v>70875430759</v>
      </c>
      <c r="D1832" t="str">
        <f>VLOOKUP(C1832,Planilha4!$B$1:$C$147,2,0)</f>
        <v>Alexandre Furtado Cavalcanti De Albuquerque Sá</v>
      </c>
      <c r="E1832" t="s">
        <v>1224</v>
      </c>
      <c r="F1832" t="s">
        <v>1225</v>
      </c>
      <c r="G1832" t="s">
        <v>12</v>
      </c>
      <c r="H1832" t="s">
        <v>13</v>
      </c>
      <c r="I1832" t="s">
        <v>1226</v>
      </c>
      <c r="J1832" t="s">
        <v>1227</v>
      </c>
      <c r="K1832" t="s">
        <v>1226</v>
      </c>
      <c r="L1832">
        <v>787.5</v>
      </c>
      <c r="M1832" t="s">
        <v>1228</v>
      </c>
      <c r="N1832" t="s">
        <v>1229</v>
      </c>
      <c r="O1832" t="str">
        <f t="shared" si="56"/>
        <v>janeiro</v>
      </c>
      <c r="P1832">
        <f>VLOOKUP(O1832,Auxiliar!A:B,2,FALSE)</f>
        <v>1</v>
      </c>
      <c r="Q1832">
        <f t="shared" si="57"/>
        <v>2025</v>
      </c>
    </row>
    <row r="1833" spans="1:17" x14ac:dyDescent="0.3">
      <c r="A1833" t="s">
        <v>1230</v>
      </c>
      <c r="B1833" t="s">
        <v>27</v>
      </c>
      <c r="C1833" s="3">
        <v>70875430759</v>
      </c>
      <c r="D1833" t="str">
        <f>VLOOKUP(C1833,Planilha4!$B$1:$C$147,2,0)</f>
        <v>Alexandre Furtado Cavalcanti De Albuquerque Sá</v>
      </c>
      <c r="E1833" t="s">
        <v>1231</v>
      </c>
      <c r="F1833" t="s">
        <v>637</v>
      </c>
      <c r="G1833" t="s">
        <v>12</v>
      </c>
      <c r="H1833" t="s">
        <v>13</v>
      </c>
      <c r="I1833" t="s">
        <v>1232</v>
      </c>
      <c r="J1833" t="s">
        <v>1220</v>
      </c>
      <c r="K1833" t="s">
        <v>1232</v>
      </c>
      <c r="L1833">
        <v>600</v>
      </c>
      <c r="M1833" t="s">
        <v>1233</v>
      </c>
      <c r="N1833" t="s">
        <v>1234</v>
      </c>
      <c r="O1833" t="str">
        <f t="shared" si="56"/>
        <v>janeiro</v>
      </c>
      <c r="P1833">
        <f>VLOOKUP(O1833,Auxiliar!A:B,2,FALSE)</f>
        <v>1</v>
      </c>
      <c r="Q1833">
        <f t="shared" si="57"/>
        <v>2025</v>
      </c>
    </row>
    <row r="1834" spans="1:17" x14ac:dyDescent="0.3">
      <c r="A1834" t="s">
        <v>1238</v>
      </c>
      <c r="B1834" t="s">
        <v>27</v>
      </c>
      <c r="C1834" s="3">
        <v>70875430759</v>
      </c>
      <c r="D1834" t="str">
        <f>VLOOKUP(C1834,Planilha4!$B$1:$C$147,2,0)</f>
        <v>Alexandre Furtado Cavalcanti De Albuquerque Sá</v>
      </c>
      <c r="E1834" t="s">
        <v>1239</v>
      </c>
      <c r="F1834" t="s">
        <v>843</v>
      </c>
      <c r="G1834" t="s">
        <v>12</v>
      </c>
      <c r="H1834" t="s">
        <v>13</v>
      </c>
      <c r="I1834" t="s">
        <v>1226</v>
      </c>
      <c r="J1834" t="s">
        <v>1232</v>
      </c>
      <c r="K1834" t="s">
        <v>1227</v>
      </c>
      <c r="L1834">
        <v>1110</v>
      </c>
      <c r="M1834" t="s">
        <v>1240</v>
      </c>
      <c r="N1834" t="s">
        <v>1241</v>
      </c>
      <c r="O1834" t="str">
        <f t="shared" si="56"/>
        <v>janeiro</v>
      </c>
      <c r="P1834">
        <f>VLOOKUP(O1834,Auxiliar!A:B,2,FALSE)</f>
        <v>1</v>
      </c>
      <c r="Q1834">
        <f t="shared" si="57"/>
        <v>2025</v>
      </c>
    </row>
    <row r="1835" spans="1:17" x14ac:dyDescent="0.3">
      <c r="A1835" t="s">
        <v>1245</v>
      </c>
      <c r="B1835" t="s">
        <v>27</v>
      </c>
      <c r="C1835" s="3">
        <v>70875430759</v>
      </c>
      <c r="D1835" t="str">
        <f>VLOOKUP(C1835,Planilha4!$B$1:$C$147,2,0)</f>
        <v>Alexandre Furtado Cavalcanti De Albuquerque Sá</v>
      </c>
      <c r="E1835" t="s">
        <v>1246</v>
      </c>
      <c r="F1835" t="s">
        <v>1247</v>
      </c>
      <c r="G1835" t="s">
        <v>12</v>
      </c>
      <c r="H1835" t="s">
        <v>13</v>
      </c>
      <c r="I1835" t="s">
        <v>1226</v>
      </c>
      <c r="J1835" t="s">
        <v>1227</v>
      </c>
      <c r="K1835" t="s">
        <v>1226</v>
      </c>
      <c r="L1835">
        <v>1077.27</v>
      </c>
      <c r="M1835" t="s">
        <v>1248</v>
      </c>
      <c r="N1835" t="s">
        <v>1249</v>
      </c>
      <c r="O1835" t="str">
        <f t="shared" si="56"/>
        <v>janeiro</v>
      </c>
      <c r="P1835">
        <f>VLOOKUP(O1835,Auxiliar!A:B,2,FALSE)</f>
        <v>1</v>
      </c>
      <c r="Q1835">
        <f t="shared" si="57"/>
        <v>2025</v>
      </c>
    </row>
    <row r="1836" spans="1:17" x14ac:dyDescent="0.3">
      <c r="A1836" t="s">
        <v>1250</v>
      </c>
      <c r="B1836" t="s">
        <v>27</v>
      </c>
      <c r="C1836" s="3">
        <v>70875430759</v>
      </c>
      <c r="D1836" t="str">
        <f>VLOOKUP(C1836,Planilha4!$B$1:$C$147,2,0)</f>
        <v>Alexandre Furtado Cavalcanti De Albuquerque Sá</v>
      </c>
      <c r="E1836" t="s">
        <v>1251</v>
      </c>
      <c r="F1836" t="s">
        <v>1252</v>
      </c>
      <c r="G1836" t="s">
        <v>12</v>
      </c>
      <c r="H1836" t="s">
        <v>13</v>
      </c>
      <c r="I1836" t="s">
        <v>1253</v>
      </c>
      <c r="J1836" t="s">
        <v>1226</v>
      </c>
      <c r="K1836" t="s">
        <v>1254</v>
      </c>
      <c r="L1836">
        <v>750</v>
      </c>
      <c r="M1836" t="s">
        <v>1255</v>
      </c>
      <c r="N1836" t="s">
        <v>1256</v>
      </c>
      <c r="O1836" t="str">
        <f t="shared" si="56"/>
        <v>janeiro</v>
      </c>
      <c r="P1836">
        <f>VLOOKUP(O1836,Auxiliar!A:B,2,FALSE)</f>
        <v>1</v>
      </c>
      <c r="Q1836">
        <f t="shared" si="57"/>
        <v>2025</v>
      </c>
    </row>
    <row r="1837" spans="1:17" x14ac:dyDescent="0.3">
      <c r="A1837" t="s">
        <v>1257</v>
      </c>
      <c r="B1837" t="s">
        <v>27</v>
      </c>
      <c r="C1837" s="3">
        <v>70875430759</v>
      </c>
      <c r="D1837" t="str">
        <f>VLOOKUP(C1837,Planilha4!$B$1:$C$147,2,0)</f>
        <v>Alexandre Furtado Cavalcanti De Albuquerque Sá</v>
      </c>
      <c r="E1837" t="s">
        <v>1258</v>
      </c>
      <c r="F1837" t="s">
        <v>159</v>
      </c>
      <c r="G1837" t="s">
        <v>12</v>
      </c>
      <c r="H1837" t="s">
        <v>13</v>
      </c>
      <c r="I1837" t="s">
        <v>1259</v>
      </c>
      <c r="J1837" t="s">
        <v>1260</v>
      </c>
      <c r="K1837" t="s">
        <v>1261</v>
      </c>
      <c r="L1837">
        <v>412.5</v>
      </c>
      <c r="M1837" t="s">
        <v>1262</v>
      </c>
      <c r="N1837" t="s">
        <v>1263</v>
      </c>
      <c r="O1837" t="str">
        <f t="shared" si="56"/>
        <v>janeiro</v>
      </c>
      <c r="P1837">
        <f>VLOOKUP(O1837,Auxiliar!A:B,2,FALSE)</f>
        <v>1</v>
      </c>
      <c r="Q1837">
        <f t="shared" si="57"/>
        <v>2025</v>
      </c>
    </row>
    <row r="1838" spans="1:17" x14ac:dyDescent="0.3">
      <c r="A1838" t="s">
        <v>1257</v>
      </c>
      <c r="B1838" t="s">
        <v>27</v>
      </c>
      <c r="C1838" s="3">
        <v>70875430759</v>
      </c>
      <c r="D1838" t="str">
        <f>VLOOKUP(C1838,Planilha4!$B$1:$C$147,2,0)</f>
        <v>Alexandre Furtado Cavalcanti De Albuquerque Sá</v>
      </c>
      <c r="E1838" t="s">
        <v>1258</v>
      </c>
      <c r="F1838" t="s">
        <v>159</v>
      </c>
      <c r="G1838" t="s">
        <v>12</v>
      </c>
      <c r="H1838" t="s">
        <v>13</v>
      </c>
      <c r="I1838" t="s">
        <v>1259</v>
      </c>
      <c r="J1838" t="s">
        <v>1259</v>
      </c>
      <c r="K1838" t="s">
        <v>1261</v>
      </c>
      <c r="L1838">
        <v>412.5</v>
      </c>
      <c r="M1838" t="s">
        <v>1264</v>
      </c>
      <c r="N1838" t="s">
        <v>1265</v>
      </c>
      <c r="O1838" t="str">
        <f t="shared" si="56"/>
        <v>janeiro</v>
      </c>
      <c r="P1838">
        <f>VLOOKUP(O1838,Auxiliar!A:B,2,FALSE)</f>
        <v>1</v>
      </c>
      <c r="Q1838">
        <f t="shared" si="57"/>
        <v>2025</v>
      </c>
    </row>
    <row r="1839" spans="1:17" x14ac:dyDescent="0.3">
      <c r="A1839" t="s">
        <v>1268</v>
      </c>
      <c r="B1839" t="s">
        <v>27</v>
      </c>
      <c r="C1839" s="3">
        <v>70875430759</v>
      </c>
      <c r="D1839" t="str">
        <f>VLOOKUP(C1839,Planilha4!$B$1:$C$147,2,0)</f>
        <v>Alexandre Furtado Cavalcanti De Albuquerque Sá</v>
      </c>
      <c r="E1839" t="s">
        <v>1269</v>
      </c>
      <c r="F1839" t="s">
        <v>1033</v>
      </c>
      <c r="G1839" t="s">
        <v>12</v>
      </c>
      <c r="H1839" t="s">
        <v>13</v>
      </c>
      <c r="I1839" t="s">
        <v>1259</v>
      </c>
      <c r="J1839" t="s">
        <v>1266</v>
      </c>
      <c r="K1839" t="s">
        <v>1260</v>
      </c>
      <c r="L1839">
        <v>450</v>
      </c>
      <c r="M1839" t="s">
        <v>1270</v>
      </c>
      <c r="N1839" t="s">
        <v>1271</v>
      </c>
      <c r="O1839" t="str">
        <f t="shared" si="56"/>
        <v>janeiro</v>
      </c>
      <c r="P1839">
        <f>VLOOKUP(O1839,Auxiliar!A:B,2,FALSE)</f>
        <v>1</v>
      </c>
      <c r="Q1839">
        <f t="shared" si="57"/>
        <v>2025</v>
      </c>
    </row>
    <row r="1840" spans="1:17" x14ac:dyDescent="0.3">
      <c r="A1840" t="s">
        <v>1287</v>
      </c>
      <c r="B1840" t="s">
        <v>27</v>
      </c>
      <c r="C1840" s="3">
        <v>70875430759</v>
      </c>
      <c r="D1840" t="str">
        <f>VLOOKUP(C1840,Planilha4!$B$1:$C$147,2,0)</f>
        <v>Alexandre Furtado Cavalcanti De Albuquerque Sá</v>
      </c>
      <c r="E1840" t="s">
        <v>1288</v>
      </c>
      <c r="F1840" t="s">
        <v>948</v>
      </c>
      <c r="G1840" t="s">
        <v>12</v>
      </c>
      <c r="H1840" t="s">
        <v>13</v>
      </c>
      <c r="I1840" t="s">
        <v>1259</v>
      </c>
      <c r="J1840" t="s">
        <v>1259</v>
      </c>
      <c r="K1840" t="s">
        <v>1261</v>
      </c>
      <c r="L1840">
        <v>1050</v>
      </c>
      <c r="M1840" t="s">
        <v>1289</v>
      </c>
      <c r="N1840" t="s">
        <v>1290</v>
      </c>
      <c r="O1840" t="str">
        <f t="shared" si="56"/>
        <v>janeiro</v>
      </c>
      <c r="P1840">
        <f>VLOOKUP(O1840,Auxiliar!A:B,2,FALSE)</f>
        <v>1</v>
      </c>
      <c r="Q1840">
        <f t="shared" si="57"/>
        <v>2025</v>
      </c>
    </row>
    <row r="1841" spans="1:17" x14ac:dyDescent="0.3">
      <c r="A1841" t="s">
        <v>1293</v>
      </c>
      <c r="B1841" t="s">
        <v>27</v>
      </c>
      <c r="C1841" s="3">
        <v>70875430759</v>
      </c>
      <c r="D1841" t="str">
        <f>VLOOKUP(C1841,Planilha4!$B$1:$C$147,2,0)</f>
        <v>Alexandre Furtado Cavalcanti De Albuquerque Sá</v>
      </c>
      <c r="E1841" t="s">
        <v>1294</v>
      </c>
      <c r="F1841" t="s">
        <v>1295</v>
      </c>
      <c r="G1841" t="s">
        <v>12</v>
      </c>
      <c r="H1841" t="s">
        <v>13</v>
      </c>
      <c r="I1841" t="s">
        <v>1292</v>
      </c>
      <c r="J1841" t="s">
        <v>1292</v>
      </c>
      <c r="K1841" t="s">
        <v>1296</v>
      </c>
      <c r="L1841">
        <v>1050</v>
      </c>
      <c r="M1841" t="s">
        <v>1297</v>
      </c>
      <c r="N1841" t="s">
        <v>1298</v>
      </c>
      <c r="O1841" t="str">
        <f t="shared" si="56"/>
        <v>fevereiro</v>
      </c>
      <c r="P1841">
        <f>VLOOKUP(O1841,Auxiliar!A:B,2,FALSE)</f>
        <v>2</v>
      </c>
      <c r="Q1841">
        <f t="shared" si="57"/>
        <v>2025</v>
      </c>
    </row>
    <row r="1842" spans="1:17" x14ac:dyDescent="0.3">
      <c r="A1842" t="s">
        <v>1299</v>
      </c>
      <c r="B1842" t="s">
        <v>27</v>
      </c>
      <c r="C1842" s="3">
        <v>70875430759</v>
      </c>
      <c r="D1842" t="str">
        <f>VLOOKUP(C1842,Planilha4!$B$1:$C$147,2,0)</f>
        <v>Alexandre Furtado Cavalcanti De Albuquerque Sá</v>
      </c>
      <c r="E1842" t="s">
        <v>1300</v>
      </c>
      <c r="F1842" t="s">
        <v>370</v>
      </c>
      <c r="G1842" t="s">
        <v>12</v>
      </c>
      <c r="H1842" t="s">
        <v>13</v>
      </c>
      <c r="I1842" t="s">
        <v>1292</v>
      </c>
      <c r="J1842" t="s">
        <v>1260</v>
      </c>
      <c r="K1842" t="s">
        <v>1259</v>
      </c>
      <c r="L1842">
        <v>450</v>
      </c>
      <c r="M1842" t="s">
        <v>1301</v>
      </c>
      <c r="N1842" t="s">
        <v>1302</v>
      </c>
      <c r="O1842" t="str">
        <f t="shared" si="56"/>
        <v>janeiro</v>
      </c>
      <c r="P1842">
        <f>VLOOKUP(O1842,Auxiliar!A:B,2,FALSE)</f>
        <v>1</v>
      </c>
      <c r="Q1842">
        <f t="shared" si="57"/>
        <v>2025</v>
      </c>
    </row>
    <row r="1843" spans="1:17" x14ac:dyDescent="0.3">
      <c r="A1843" t="s">
        <v>1303</v>
      </c>
      <c r="B1843" t="s">
        <v>27</v>
      </c>
      <c r="C1843" s="3">
        <v>70875430759</v>
      </c>
      <c r="D1843" t="str">
        <f>VLOOKUP(C1843,Planilha4!$B$1:$C$147,2,0)</f>
        <v>Alexandre Furtado Cavalcanti De Albuquerque Sá</v>
      </c>
      <c r="E1843" t="s">
        <v>1304</v>
      </c>
      <c r="F1843" t="s">
        <v>1305</v>
      </c>
      <c r="G1843" t="s">
        <v>12</v>
      </c>
      <c r="H1843" t="s">
        <v>13</v>
      </c>
      <c r="I1843" t="s">
        <v>543</v>
      </c>
      <c r="J1843" t="s">
        <v>983</v>
      </c>
      <c r="K1843" t="s">
        <v>543</v>
      </c>
      <c r="L1843">
        <v>750</v>
      </c>
      <c r="M1843" t="s">
        <v>1306</v>
      </c>
      <c r="N1843" t="s">
        <v>1307</v>
      </c>
      <c r="O1843" t="str">
        <f t="shared" si="56"/>
        <v>julho</v>
      </c>
      <c r="P1843">
        <f>VLOOKUP(O1843,Auxiliar!A:B,2,FALSE)</f>
        <v>7</v>
      </c>
      <c r="Q1843">
        <f t="shared" si="57"/>
        <v>2024</v>
      </c>
    </row>
    <row r="1844" spans="1:17" x14ac:dyDescent="0.3">
      <c r="A1844" t="s">
        <v>1303</v>
      </c>
      <c r="B1844" t="s">
        <v>27</v>
      </c>
      <c r="C1844" s="3">
        <v>70875430759</v>
      </c>
      <c r="D1844" t="str">
        <f>VLOOKUP(C1844,Planilha4!$B$1:$C$147,2,0)</f>
        <v>Alexandre Furtado Cavalcanti De Albuquerque Sá</v>
      </c>
      <c r="E1844" t="s">
        <v>1304</v>
      </c>
      <c r="F1844" t="s">
        <v>1305</v>
      </c>
      <c r="G1844" t="s">
        <v>12</v>
      </c>
      <c r="H1844" t="s">
        <v>13</v>
      </c>
      <c r="I1844" t="s">
        <v>543</v>
      </c>
      <c r="J1844" t="s">
        <v>984</v>
      </c>
      <c r="K1844" t="s">
        <v>983</v>
      </c>
      <c r="L1844">
        <v>750</v>
      </c>
      <c r="M1844" t="s">
        <v>1309</v>
      </c>
      <c r="N1844" t="s">
        <v>1310</v>
      </c>
      <c r="O1844" t="str">
        <f t="shared" si="56"/>
        <v>julho</v>
      </c>
      <c r="P1844">
        <f>VLOOKUP(O1844,Auxiliar!A:B,2,FALSE)</f>
        <v>7</v>
      </c>
      <c r="Q1844">
        <f t="shared" si="57"/>
        <v>2024</v>
      </c>
    </row>
    <row r="1845" spans="1:17" x14ac:dyDescent="0.3">
      <c r="A1845" t="s">
        <v>1311</v>
      </c>
      <c r="B1845" t="s">
        <v>27</v>
      </c>
      <c r="C1845" s="3">
        <v>70875430759</v>
      </c>
      <c r="D1845" t="str">
        <f>VLOOKUP(C1845,Planilha4!$B$1:$C$147,2,0)</f>
        <v>Alexandre Furtado Cavalcanti De Albuquerque Sá</v>
      </c>
      <c r="E1845" t="s">
        <v>559</v>
      </c>
      <c r="F1845" t="s">
        <v>1312</v>
      </c>
      <c r="G1845" t="s">
        <v>12</v>
      </c>
      <c r="H1845" t="s">
        <v>13</v>
      </c>
      <c r="I1845" t="s">
        <v>983</v>
      </c>
      <c r="J1845" t="s">
        <v>983</v>
      </c>
      <c r="K1845" t="s">
        <v>543</v>
      </c>
      <c r="L1845">
        <v>460.13</v>
      </c>
      <c r="M1845" t="s">
        <v>51</v>
      </c>
      <c r="N1845" t="s">
        <v>52</v>
      </c>
      <c r="O1845" t="str">
        <f t="shared" si="56"/>
        <v>julho</v>
      </c>
      <c r="P1845">
        <f>VLOOKUP(O1845,Auxiliar!A:B,2,FALSE)</f>
        <v>7</v>
      </c>
      <c r="Q1845">
        <f t="shared" si="57"/>
        <v>2024</v>
      </c>
    </row>
    <row r="1846" spans="1:17" x14ac:dyDescent="0.3">
      <c r="A1846" t="s">
        <v>1313</v>
      </c>
      <c r="B1846" t="s">
        <v>27</v>
      </c>
      <c r="C1846" s="3">
        <v>70875430759</v>
      </c>
      <c r="D1846" t="str">
        <f>VLOOKUP(C1846,Planilha4!$B$1:$C$147,2,0)</f>
        <v>Alexandre Furtado Cavalcanti De Albuquerque Sá</v>
      </c>
      <c r="E1846" t="s">
        <v>687</v>
      </c>
      <c r="F1846" t="s">
        <v>564</v>
      </c>
      <c r="G1846" t="s">
        <v>12</v>
      </c>
      <c r="H1846" t="s">
        <v>13</v>
      </c>
      <c r="I1846" t="s">
        <v>527</v>
      </c>
      <c r="J1846" t="s">
        <v>527</v>
      </c>
      <c r="K1846" t="s">
        <v>528</v>
      </c>
      <c r="L1846">
        <v>345</v>
      </c>
      <c r="M1846" t="s">
        <v>1314</v>
      </c>
      <c r="N1846" t="s">
        <v>1315</v>
      </c>
      <c r="O1846" t="str">
        <f t="shared" si="56"/>
        <v>julho</v>
      </c>
      <c r="P1846">
        <f>VLOOKUP(O1846,Auxiliar!A:B,2,FALSE)</f>
        <v>7</v>
      </c>
      <c r="Q1846">
        <f t="shared" si="57"/>
        <v>2024</v>
      </c>
    </row>
    <row r="1847" spans="1:17" x14ac:dyDescent="0.3">
      <c r="A1847" t="s">
        <v>1317</v>
      </c>
      <c r="B1847" t="s">
        <v>27</v>
      </c>
      <c r="C1847" s="3">
        <v>70875430759</v>
      </c>
      <c r="D1847" t="str">
        <f>VLOOKUP(C1847,Planilha4!$B$1:$C$147,2,0)</f>
        <v>Alexandre Furtado Cavalcanti De Albuquerque Sá</v>
      </c>
      <c r="E1847" t="s">
        <v>432</v>
      </c>
      <c r="G1847" t="s">
        <v>85</v>
      </c>
      <c r="H1847" t="s">
        <v>13</v>
      </c>
      <c r="I1847" t="s">
        <v>765</v>
      </c>
      <c r="J1847" t="s">
        <v>765</v>
      </c>
      <c r="K1847" t="s">
        <v>1318</v>
      </c>
      <c r="L1847">
        <v>300</v>
      </c>
      <c r="M1847" t="s">
        <v>1319</v>
      </c>
      <c r="N1847" t="s">
        <v>1320</v>
      </c>
      <c r="O1847" t="str">
        <f t="shared" si="56"/>
        <v>agosto</v>
      </c>
      <c r="P1847">
        <f>VLOOKUP(O1847,Auxiliar!A:B,2,FALSE)</f>
        <v>8</v>
      </c>
      <c r="Q1847">
        <f t="shared" si="57"/>
        <v>2024</v>
      </c>
    </row>
    <row r="1848" spans="1:17" x14ac:dyDescent="0.3">
      <c r="A1848" t="s">
        <v>1321</v>
      </c>
      <c r="B1848" t="s">
        <v>27</v>
      </c>
      <c r="C1848" s="3">
        <v>70875430759</v>
      </c>
      <c r="D1848" t="str">
        <f>VLOOKUP(C1848,Planilha4!$B$1:$C$147,2,0)</f>
        <v>Alexandre Furtado Cavalcanti De Albuquerque Sá</v>
      </c>
      <c r="E1848" t="s">
        <v>20</v>
      </c>
      <c r="G1848" t="s">
        <v>22</v>
      </c>
      <c r="H1848" t="s">
        <v>13</v>
      </c>
      <c r="I1848" t="s">
        <v>1318</v>
      </c>
      <c r="J1848" t="s">
        <v>765</v>
      </c>
      <c r="K1848" t="s">
        <v>1318</v>
      </c>
      <c r="L1848">
        <v>52</v>
      </c>
      <c r="M1848" t="s">
        <v>25</v>
      </c>
      <c r="N1848" t="s">
        <v>1060</v>
      </c>
      <c r="O1848" t="str">
        <f t="shared" si="56"/>
        <v>agosto</v>
      </c>
      <c r="P1848">
        <f>VLOOKUP(O1848,Auxiliar!A:B,2,FALSE)</f>
        <v>8</v>
      </c>
      <c r="Q1848">
        <f t="shared" si="57"/>
        <v>2024</v>
      </c>
    </row>
    <row r="1849" spans="1:17" x14ac:dyDescent="0.3">
      <c r="A1849" t="s">
        <v>1322</v>
      </c>
      <c r="B1849" t="s">
        <v>27</v>
      </c>
      <c r="C1849" s="3">
        <v>70875430759</v>
      </c>
      <c r="D1849" t="str">
        <f>VLOOKUP(C1849,Planilha4!$B$1:$C$147,2,0)</f>
        <v>Alexandre Furtado Cavalcanti De Albuquerque Sá</v>
      </c>
      <c r="E1849" t="s">
        <v>20</v>
      </c>
      <c r="G1849" t="s">
        <v>22</v>
      </c>
      <c r="H1849" t="s">
        <v>13</v>
      </c>
      <c r="I1849" t="s">
        <v>1318</v>
      </c>
      <c r="J1849" t="s">
        <v>765</v>
      </c>
      <c r="K1849" t="s">
        <v>1318</v>
      </c>
      <c r="L1849">
        <v>55.4</v>
      </c>
      <c r="M1849" t="s">
        <v>25</v>
      </c>
      <c r="N1849" t="s">
        <v>1060</v>
      </c>
      <c r="O1849" t="str">
        <f t="shared" si="56"/>
        <v>agosto</v>
      </c>
      <c r="P1849">
        <f>VLOOKUP(O1849,Auxiliar!A:B,2,FALSE)</f>
        <v>8</v>
      </c>
      <c r="Q1849">
        <f t="shared" si="57"/>
        <v>2024</v>
      </c>
    </row>
    <row r="1850" spans="1:17" x14ac:dyDescent="0.3">
      <c r="A1850" t="s">
        <v>1323</v>
      </c>
      <c r="B1850" t="s">
        <v>27</v>
      </c>
      <c r="C1850" s="3">
        <v>70875430759</v>
      </c>
      <c r="D1850" t="str">
        <f>VLOOKUP(C1850,Planilha4!$B$1:$C$147,2,0)</f>
        <v>Alexandre Furtado Cavalcanti De Albuquerque Sá</v>
      </c>
      <c r="E1850" t="s">
        <v>1324</v>
      </c>
      <c r="F1850" t="s">
        <v>542</v>
      </c>
      <c r="G1850" t="s">
        <v>12</v>
      </c>
      <c r="H1850" t="s">
        <v>13</v>
      </c>
      <c r="I1850" t="s">
        <v>1325</v>
      </c>
      <c r="J1850" t="s">
        <v>1325</v>
      </c>
      <c r="K1850" t="s">
        <v>1326</v>
      </c>
      <c r="L1850">
        <v>300</v>
      </c>
      <c r="M1850" t="s">
        <v>1329</v>
      </c>
      <c r="N1850" t="s">
        <v>1330</v>
      </c>
      <c r="O1850" t="str">
        <f t="shared" si="56"/>
        <v>agosto</v>
      </c>
      <c r="P1850">
        <f>VLOOKUP(O1850,Auxiliar!A:B,2,FALSE)</f>
        <v>8</v>
      </c>
      <c r="Q1850">
        <f t="shared" si="57"/>
        <v>2024</v>
      </c>
    </row>
    <row r="1851" spans="1:17" x14ac:dyDescent="0.3">
      <c r="A1851" t="s">
        <v>1333</v>
      </c>
      <c r="B1851" t="s">
        <v>27</v>
      </c>
      <c r="C1851" s="3">
        <v>70875430759</v>
      </c>
      <c r="D1851" t="str">
        <f>VLOOKUP(C1851,Planilha4!$B$1:$C$147,2,0)</f>
        <v>Alexandre Furtado Cavalcanti De Albuquerque Sá</v>
      </c>
      <c r="E1851" t="s">
        <v>1334</v>
      </c>
      <c r="F1851" t="s">
        <v>264</v>
      </c>
      <c r="G1851" t="s">
        <v>12</v>
      </c>
      <c r="H1851" t="s">
        <v>13</v>
      </c>
      <c r="I1851" t="s">
        <v>1335</v>
      </c>
      <c r="J1851" t="s">
        <v>1335</v>
      </c>
      <c r="K1851" t="s">
        <v>1336</v>
      </c>
      <c r="L1851">
        <v>450</v>
      </c>
      <c r="M1851" t="s">
        <v>1337</v>
      </c>
      <c r="N1851" t="s">
        <v>1338</v>
      </c>
      <c r="O1851" t="str">
        <f t="shared" si="56"/>
        <v>agosto</v>
      </c>
      <c r="P1851">
        <f>VLOOKUP(O1851,Auxiliar!A:B,2,FALSE)</f>
        <v>8</v>
      </c>
      <c r="Q1851">
        <f t="shared" si="57"/>
        <v>2024</v>
      </c>
    </row>
    <row r="1852" spans="1:17" x14ac:dyDescent="0.3">
      <c r="A1852" t="s">
        <v>1340</v>
      </c>
      <c r="B1852" t="s">
        <v>27</v>
      </c>
      <c r="C1852" s="3">
        <v>70875430759</v>
      </c>
      <c r="D1852" t="str">
        <f>VLOOKUP(C1852,Planilha4!$B$1:$C$147,2,0)</f>
        <v>Alexandre Furtado Cavalcanti De Albuquerque Sá</v>
      </c>
      <c r="E1852" t="s">
        <v>1341</v>
      </c>
      <c r="F1852" t="s">
        <v>1342</v>
      </c>
      <c r="G1852" t="s">
        <v>12</v>
      </c>
      <c r="H1852" t="s">
        <v>13</v>
      </c>
      <c r="I1852" t="s">
        <v>1326</v>
      </c>
      <c r="J1852" t="s">
        <v>1326</v>
      </c>
      <c r="K1852" t="s">
        <v>1335</v>
      </c>
      <c r="L1852">
        <v>300</v>
      </c>
      <c r="M1852" t="s">
        <v>1343</v>
      </c>
      <c r="N1852" t="s">
        <v>1344</v>
      </c>
      <c r="O1852" t="str">
        <f t="shared" si="56"/>
        <v>agosto</v>
      </c>
      <c r="P1852">
        <f>VLOOKUP(O1852,Auxiliar!A:B,2,FALSE)</f>
        <v>8</v>
      </c>
      <c r="Q1852">
        <f t="shared" si="57"/>
        <v>2024</v>
      </c>
    </row>
    <row r="1853" spans="1:17" x14ac:dyDescent="0.3">
      <c r="A1853" t="s">
        <v>1349</v>
      </c>
      <c r="B1853" t="s">
        <v>27</v>
      </c>
      <c r="C1853" s="3">
        <v>70875430759</v>
      </c>
      <c r="D1853" t="str">
        <f>VLOOKUP(C1853,Planilha4!$B$1:$C$147,2,0)</f>
        <v>Alexandre Furtado Cavalcanti De Albuquerque Sá</v>
      </c>
      <c r="E1853" t="s">
        <v>1350</v>
      </c>
      <c r="F1853" t="s">
        <v>1351</v>
      </c>
      <c r="G1853" t="s">
        <v>12</v>
      </c>
      <c r="H1853" t="s">
        <v>13</v>
      </c>
      <c r="I1853" t="s">
        <v>1325</v>
      </c>
      <c r="J1853" t="s">
        <v>1325</v>
      </c>
      <c r="K1853" t="s">
        <v>1326</v>
      </c>
      <c r="L1853">
        <v>516.20000000000005</v>
      </c>
      <c r="M1853" t="s">
        <v>51</v>
      </c>
      <c r="N1853" t="s">
        <v>52</v>
      </c>
      <c r="O1853" t="str">
        <f t="shared" si="56"/>
        <v>agosto</v>
      </c>
      <c r="P1853">
        <f>VLOOKUP(O1853,Auxiliar!A:B,2,FALSE)</f>
        <v>8</v>
      </c>
      <c r="Q1853">
        <f t="shared" si="57"/>
        <v>2024</v>
      </c>
    </row>
    <row r="1854" spans="1:17" x14ac:dyDescent="0.3">
      <c r="A1854" t="s">
        <v>1361</v>
      </c>
      <c r="B1854" t="s">
        <v>27</v>
      </c>
      <c r="C1854" s="3">
        <v>70875430759</v>
      </c>
      <c r="D1854" t="str">
        <f>VLOOKUP(C1854,Planilha4!$B$1:$C$147,2,0)</f>
        <v>Alexandre Furtado Cavalcanti De Albuquerque Sá</v>
      </c>
      <c r="E1854" t="s">
        <v>1362</v>
      </c>
      <c r="F1854" t="s">
        <v>81</v>
      </c>
      <c r="G1854" t="s">
        <v>12</v>
      </c>
      <c r="H1854" t="s">
        <v>13</v>
      </c>
      <c r="I1854" t="s">
        <v>1335</v>
      </c>
      <c r="J1854" t="s">
        <v>1335</v>
      </c>
      <c r="K1854" t="s">
        <v>1336</v>
      </c>
      <c r="L1854">
        <v>300</v>
      </c>
      <c r="M1854" t="s">
        <v>1363</v>
      </c>
      <c r="N1854" t="s">
        <v>1364</v>
      </c>
      <c r="O1854" t="str">
        <f t="shared" si="56"/>
        <v>agosto</v>
      </c>
      <c r="P1854">
        <f>VLOOKUP(O1854,Auxiliar!A:B,2,FALSE)</f>
        <v>8</v>
      </c>
      <c r="Q1854">
        <f t="shared" si="57"/>
        <v>2024</v>
      </c>
    </row>
    <row r="1855" spans="1:17" x14ac:dyDescent="0.3">
      <c r="A1855" t="s">
        <v>1355</v>
      </c>
      <c r="B1855" t="s">
        <v>27</v>
      </c>
      <c r="C1855" s="3">
        <v>70875430759</v>
      </c>
      <c r="D1855" t="str">
        <f>VLOOKUP(C1855,Planilha4!$B$1:$C$147,2,0)</f>
        <v>Alexandre Furtado Cavalcanti De Albuquerque Sá</v>
      </c>
      <c r="E1855" t="s">
        <v>1356</v>
      </c>
      <c r="F1855" t="s">
        <v>1357</v>
      </c>
      <c r="G1855" t="s">
        <v>12</v>
      </c>
      <c r="H1855" t="s">
        <v>13</v>
      </c>
      <c r="I1855" t="s">
        <v>1358</v>
      </c>
      <c r="J1855" t="s">
        <v>1335</v>
      </c>
      <c r="K1855" t="s">
        <v>1336</v>
      </c>
      <c r="L1855">
        <v>350</v>
      </c>
      <c r="M1855" t="s">
        <v>1359</v>
      </c>
      <c r="N1855" t="s">
        <v>1360</v>
      </c>
      <c r="O1855" t="str">
        <f t="shared" si="56"/>
        <v>agosto</v>
      </c>
      <c r="P1855">
        <f>VLOOKUP(O1855,Auxiliar!A:B,2,FALSE)</f>
        <v>8</v>
      </c>
      <c r="Q1855">
        <f t="shared" si="57"/>
        <v>2024</v>
      </c>
    </row>
    <row r="1856" spans="1:17" x14ac:dyDescent="0.3">
      <c r="A1856" t="s">
        <v>864</v>
      </c>
      <c r="B1856" t="s">
        <v>27</v>
      </c>
      <c r="C1856" s="3">
        <v>70875430759</v>
      </c>
      <c r="D1856" t="str">
        <f>VLOOKUP(C1856,Planilha4!$B$1:$C$147,2,0)</f>
        <v>Alexandre Furtado Cavalcanti De Albuquerque Sá</v>
      </c>
      <c r="E1856" t="s">
        <v>865</v>
      </c>
      <c r="F1856" t="s">
        <v>866</v>
      </c>
      <c r="G1856" t="s">
        <v>12</v>
      </c>
      <c r="H1856" t="s">
        <v>13</v>
      </c>
      <c r="I1856" t="s">
        <v>1369</v>
      </c>
      <c r="J1856" t="s">
        <v>1358</v>
      </c>
      <c r="K1856" t="s">
        <v>1369</v>
      </c>
      <c r="L1856">
        <v>150</v>
      </c>
      <c r="M1856" t="s">
        <v>1370</v>
      </c>
      <c r="N1856" t="s">
        <v>1371</v>
      </c>
      <c r="O1856" t="str">
        <f t="shared" si="56"/>
        <v>agosto</v>
      </c>
      <c r="P1856">
        <f>VLOOKUP(O1856,Auxiliar!A:B,2,FALSE)</f>
        <v>8</v>
      </c>
      <c r="Q1856">
        <f t="shared" si="57"/>
        <v>2024</v>
      </c>
    </row>
    <row r="1857" spans="1:17" x14ac:dyDescent="0.3">
      <c r="A1857" t="s">
        <v>1365</v>
      </c>
      <c r="B1857" t="s">
        <v>27</v>
      </c>
      <c r="C1857" s="3">
        <v>70875430759</v>
      </c>
      <c r="D1857" t="str">
        <f>VLOOKUP(C1857,Planilha4!$B$1:$C$147,2,0)</f>
        <v>Alexandre Furtado Cavalcanti De Albuquerque Sá</v>
      </c>
      <c r="E1857" t="s">
        <v>1366</v>
      </c>
      <c r="F1857" t="s">
        <v>1367</v>
      </c>
      <c r="G1857" t="s">
        <v>12</v>
      </c>
      <c r="H1857" t="s">
        <v>13</v>
      </c>
      <c r="I1857" t="s">
        <v>1353</v>
      </c>
      <c r="J1857" t="s">
        <v>1353</v>
      </c>
      <c r="K1857" t="s">
        <v>1368</v>
      </c>
      <c r="L1857">
        <v>1112.5</v>
      </c>
      <c r="M1857" t="s">
        <v>51</v>
      </c>
      <c r="N1857" t="s">
        <v>52</v>
      </c>
      <c r="O1857" t="str">
        <f t="shared" ref="O1857:O1919" si="58">TEXT(J1857,"mmmm")</f>
        <v>agosto</v>
      </c>
      <c r="P1857">
        <f>VLOOKUP(O1857,Auxiliar!A:B,2,FALSE)</f>
        <v>8</v>
      </c>
      <c r="Q1857">
        <f t="shared" si="57"/>
        <v>2024</v>
      </c>
    </row>
    <row r="1858" spans="1:17" x14ac:dyDescent="0.3">
      <c r="A1858" t="s">
        <v>1373</v>
      </c>
      <c r="B1858" t="s">
        <v>27</v>
      </c>
      <c r="C1858" s="3">
        <v>70875430759</v>
      </c>
      <c r="D1858" t="str">
        <f>VLOOKUP(C1858,Planilha4!$B$1:$C$147,2,0)</f>
        <v>Alexandre Furtado Cavalcanti De Albuquerque Sá</v>
      </c>
      <c r="E1858" t="s">
        <v>432</v>
      </c>
      <c r="F1858" t="s">
        <v>178</v>
      </c>
      <c r="G1858" t="s">
        <v>85</v>
      </c>
      <c r="H1858" t="s">
        <v>13</v>
      </c>
      <c r="I1858" t="s">
        <v>1369</v>
      </c>
      <c r="J1858" t="s">
        <v>1369</v>
      </c>
      <c r="K1858" t="s">
        <v>1374</v>
      </c>
      <c r="L1858">
        <v>550</v>
      </c>
      <c r="M1858" t="s">
        <v>1375</v>
      </c>
      <c r="N1858" t="s">
        <v>1376</v>
      </c>
      <c r="O1858" t="str">
        <f t="shared" si="58"/>
        <v>agosto</v>
      </c>
      <c r="P1858">
        <f>VLOOKUP(O1858,Auxiliar!A:B,2,FALSE)</f>
        <v>8</v>
      </c>
      <c r="Q1858">
        <f t="shared" si="57"/>
        <v>2024</v>
      </c>
    </row>
    <row r="1859" spans="1:17" x14ac:dyDescent="0.3">
      <c r="A1859" t="s">
        <v>1378</v>
      </c>
      <c r="B1859" t="s">
        <v>27</v>
      </c>
      <c r="C1859" s="3">
        <v>70875430759</v>
      </c>
      <c r="D1859" t="str">
        <f>VLOOKUP(C1859,Planilha4!$B$1:$C$147,2,0)</f>
        <v>Alexandre Furtado Cavalcanti De Albuquerque Sá</v>
      </c>
      <c r="E1859" t="s">
        <v>1379</v>
      </c>
      <c r="F1859" t="s">
        <v>113</v>
      </c>
      <c r="G1859" t="s">
        <v>12</v>
      </c>
      <c r="H1859" t="s">
        <v>13</v>
      </c>
      <c r="I1859" t="s">
        <v>1380</v>
      </c>
      <c r="J1859" t="s">
        <v>1369</v>
      </c>
      <c r="K1859" t="s">
        <v>1374</v>
      </c>
      <c r="L1859">
        <v>300</v>
      </c>
      <c r="M1859" t="s">
        <v>1381</v>
      </c>
      <c r="N1859" t="s">
        <v>1382</v>
      </c>
      <c r="O1859" t="str">
        <f t="shared" si="58"/>
        <v>agosto</v>
      </c>
      <c r="P1859">
        <f>VLOOKUP(O1859,Auxiliar!A:B,2,FALSE)</f>
        <v>8</v>
      </c>
      <c r="Q1859">
        <f t="shared" ref="Q1859:Q1922" si="59">YEAR(J1859)</f>
        <v>2024</v>
      </c>
    </row>
    <row r="1860" spans="1:17" x14ac:dyDescent="0.3">
      <c r="A1860" t="s">
        <v>958</v>
      </c>
      <c r="B1860" t="s">
        <v>27</v>
      </c>
      <c r="C1860" s="3">
        <v>70875430759</v>
      </c>
      <c r="D1860" t="str">
        <f>VLOOKUP(C1860,Planilha4!$B$1:$C$147,2,0)</f>
        <v>Alexandre Furtado Cavalcanti De Albuquerque Sá</v>
      </c>
      <c r="E1860" t="s">
        <v>959</v>
      </c>
      <c r="F1860" t="s">
        <v>246</v>
      </c>
      <c r="G1860" t="s">
        <v>12</v>
      </c>
      <c r="H1860" t="s">
        <v>13</v>
      </c>
      <c r="I1860" t="s">
        <v>1383</v>
      </c>
      <c r="J1860" t="s">
        <v>1383</v>
      </c>
      <c r="K1860" t="s">
        <v>1384</v>
      </c>
      <c r="L1860">
        <v>205</v>
      </c>
      <c r="M1860" t="s">
        <v>961</v>
      </c>
      <c r="N1860" t="s">
        <v>962</v>
      </c>
      <c r="O1860" t="str">
        <f t="shared" si="58"/>
        <v>agosto</v>
      </c>
      <c r="P1860">
        <f>VLOOKUP(O1860,Auxiliar!A:B,2,FALSE)</f>
        <v>8</v>
      </c>
      <c r="Q1860">
        <f t="shared" si="59"/>
        <v>2024</v>
      </c>
    </row>
    <row r="1861" spans="1:17" x14ac:dyDescent="0.3">
      <c r="A1861" t="s">
        <v>1385</v>
      </c>
      <c r="B1861" t="s">
        <v>27</v>
      </c>
      <c r="C1861" s="3">
        <v>70875430759</v>
      </c>
      <c r="D1861" t="str">
        <f>VLOOKUP(C1861,Planilha4!$B$1:$C$147,2,0)</f>
        <v>Alexandre Furtado Cavalcanti De Albuquerque Sá</v>
      </c>
      <c r="E1861" t="s">
        <v>559</v>
      </c>
      <c r="F1861" t="s">
        <v>814</v>
      </c>
      <c r="G1861" t="s">
        <v>12</v>
      </c>
      <c r="H1861" t="s">
        <v>13</v>
      </c>
      <c r="I1861" t="s">
        <v>1369</v>
      </c>
      <c r="J1861" t="s">
        <v>1369</v>
      </c>
      <c r="K1861" t="s">
        <v>1374</v>
      </c>
      <c r="L1861">
        <v>475.26</v>
      </c>
      <c r="M1861" t="s">
        <v>51</v>
      </c>
      <c r="N1861" t="s">
        <v>52</v>
      </c>
      <c r="O1861" t="str">
        <f t="shared" si="58"/>
        <v>agosto</v>
      </c>
      <c r="P1861">
        <f>VLOOKUP(O1861,Auxiliar!A:B,2,FALSE)</f>
        <v>8</v>
      </c>
      <c r="Q1861">
        <f t="shared" si="59"/>
        <v>2024</v>
      </c>
    </row>
    <row r="1862" spans="1:17" x14ac:dyDescent="0.3">
      <c r="A1862" t="s">
        <v>1386</v>
      </c>
      <c r="B1862" t="s">
        <v>27</v>
      </c>
      <c r="C1862" s="3">
        <v>70875430759</v>
      </c>
      <c r="D1862" t="str">
        <f>VLOOKUP(C1862,Planilha4!$B$1:$C$147,2,0)</f>
        <v>Alexandre Furtado Cavalcanti De Albuquerque Sá</v>
      </c>
      <c r="E1862" t="s">
        <v>1387</v>
      </c>
      <c r="F1862" t="s">
        <v>535</v>
      </c>
      <c r="G1862" t="s">
        <v>12</v>
      </c>
      <c r="H1862" t="s">
        <v>13</v>
      </c>
      <c r="I1862" t="s">
        <v>1388</v>
      </c>
      <c r="J1862" t="s">
        <v>1380</v>
      </c>
      <c r="K1862" t="s">
        <v>1383</v>
      </c>
      <c r="L1862">
        <v>625</v>
      </c>
      <c r="M1862" t="s">
        <v>1389</v>
      </c>
      <c r="N1862" t="s">
        <v>1390</v>
      </c>
      <c r="O1862" t="str">
        <f t="shared" si="58"/>
        <v>agosto</v>
      </c>
      <c r="P1862">
        <f>VLOOKUP(O1862,Auxiliar!A:B,2,FALSE)</f>
        <v>8</v>
      </c>
      <c r="Q1862">
        <f t="shared" si="59"/>
        <v>2024</v>
      </c>
    </row>
    <row r="1863" spans="1:17" x14ac:dyDescent="0.3">
      <c r="A1863" s="1"/>
      <c r="B1863" s="1"/>
      <c r="C1863" s="3"/>
      <c r="E1863" s="1"/>
      <c r="F1863" s="1"/>
      <c r="G1863" s="1"/>
      <c r="H1863" s="1"/>
      <c r="I1863" s="1"/>
      <c r="L1863" s="1"/>
      <c r="M1863" s="1"/>
      <c r="N1863" s="1"/>
    </row>
    <row r="1864" spans="1:17" x14ac:dyDescent="0.3">
      <c r="A1864" t="s">
        <v>1391</v>
      </c>
      <c r="B1864" t="s">
        <v>27</v>
      </c>
      <c r="C1864" s="3">
        <v>70875430759</v>
      </c>
      <c r="D1864" t="str">
        <f>VLOOKUP(C1864,Planilha4!$B$1:$C$147,2,0)</f>
        <v>Alexandre Furtado Cavalcanti De Albuquerque Sá</v>
      </c>
      <c r="E1864" t="s">
        <v>754</v>
      </c>
      <c r="F1864" t="s">
        <v>1392</v>
      </c>
      <c r="G1864" t="s">
        <v>12</v>
      </c>
      <c r="H1864" t="s">
        <v>13</v>
      </c>
      <c r="I1864" t="s">
        <v>1388</v>
      </c>
      <c r="J1864" t="s">
        <v>1388</v>
      </c>
      <c r="K1864" t="s">
        <v>1395</v>
      </c>
      <c r="L1864">
        <v>150</v>
      </c>
      <c r="M1864" t="s">
        <v>1393</v>
      </c>
      <c r="N1864" t="s">
        <v>1394</v>
      </c>
      <c r="O1864" t="str">
        <f t="shared" si="58"/>
        <v>setembro</v>
      </c>
      <c r="P1864">
        <f>VLOOKUP(O1864,Auxiliar!A:B,2,FALSE)</f>
        <v>9</v>
      </c>
      <c r="Q1864">
        <f t="shared" si="59"/>
        <v>2024</v>
      </c>
    </row>
    <row r="1865" spans="1:17" x14ac:dyDescent="0.3">
      <c r="A1865" s="1"/>
      <c r="B1865" s="1"/>
      <c r="C1865" s="3"/>
      <c r="E1865" s="1"/>
      <c r="F1865" s="1"/>
      <c r="G1865" s="1"/>
      <c r="H1865" s="1"/>
      <c r="I1865" s="1"/>
      <c r="L1865" s="1"/>
      <c r="M1865" s="1"/>
      <c r="N1865" s="1"/>
    </row>
    <row r="1866" spans="1:17" x14ac:dyDescent="0.3">
      <c r="A1866" t="s">
        <v>1401</v>
      </c>
      <c r="B1866" t="s">
        <v>27</v>
      </c>
      <c r="C1866" s="3">
        <v>70875430759</v>
      </c>
      <c r="D1866" t="str">
        <f>VLOOKUP(C1866,Planilha4!$B$1:$C$147,2,0)</f>
        <v>Alexandre Furtado Cavalcanti De Albuquerque Sá</v>
      </c>
      <c r="E1866" t="s">
        <v>1202</v>
      </c>
      <c r="G1866" t="s">
        <v>1202</v>
      </c>
      <c r="H1866" t="s">
        <v>13</v>
      </c>
      <c r="I1866" t="s">
        <v>1259</v>
      </c>
      <c r="J1866" t="s">
        <v>1260</v>
      </c>
      <c r="K1866" t="s">
        <v>1259</v>
      </c>
      <c r="L1866">
        <v>25.6</v>
      </c>
      <c r="M1866" t="s">
        <v>51</v>
      </c>
      <c r="N1866" t="s">
        <v>52</v>
      </c>
      <c r="O1866" t="str">
        <f t="shared" si="58"/>
        <v>janeiro</v>
      </c>
      <c r="P1866">
        <f>VLOOKUP(O1866,Auxiliar!A:B,2,FALSE)</f>
        <v>1</v>
      </c>
      <c r="Q1866">
        <f t="shared" si="59"/>
        <v>2025</v>
      </c>
    </row>
    <row r="1867" spans="1:17" x14ac:dyDescent="0.3">
      <c r="A1867" s="1"/>
      <c r="B1867" s="1"/>
      <c r="C1867" s="3"/>
      <c r="E1867" s="1"/>
      <c r="F1867" s="1"/>
      <c r="G1867" s="1"/>
      <c r="H1867" s="1"/>
      <c r="I1867" s="1"/>
      <c r="L1867" s="1"/>
      <c r="M1867" s="1"/>
      <c r="N1867" s="1"/>
    </row>
    <row r="1868" spans="1:17" x14ac:dyDescent="0.3">
      <c r="A1868" t="s">
        <v>797</v>
      </c>
      <c r="B1868" t="s">
        <v>27</v>
      </c>
      <c r="C1868" s="3">
        <v>70875430759</v>
      </c>
      <c r="D1868" t="str">
        <f>VLOOKUP(C1868,Planilha4!$B$1:$C$147,2,0)</f>
        <v>Alexandre Furtado Cavalcanti De Albuquerque Sá</v>
      </c>
      <c r="E1868" t="s">
        <v>798</v>
      </c>
      <c r="F1868" t="s">
        <v>799</v>
      </c>
      <c r="G1868" t="s">
        <v>12</v>
      </c>
      <c r="H1868" t="s">
        <v>13</v>
      </c>
      <c r="I1868" t="s">
        <v>800</v>
      </c>
      <c r="J1868" t="s">
        <v>792</v>
      </c>
      <c r="K1868" t="s">
        <v>801</v>
      </c>
      <c r="L1868">
        <v>298.89</v>
      </c>
      <c r="M1868" t="s">
        <v>802</v>
      </c>
      <c r="N1868" t="s">
        <v>803</v>
      </c>
      <c r="O1868" t="str">
        <f t="shared" si="58"/>
        <v>setembro</v>
      </c>
      <c r="P1868">
        <f>VLOOKUP(O1868,Auxiliar!A:B,2,FALSE)</f>
        <v>9</v>
      </c>
      <c r="Q1868">
        <f t="shared" si="59"/>
        <v>2024</v>
      </c>
    </row>
    <row r="1869" spans="1:17" x14ac:dyDescent="0.3">
      <c r="A1869" t="s">
        <v>1113</v>
      </c>
      <c r="B1869" t="s">
        <v>27</v>
      </c>
      <c r="C1869" s="3">
        <v>70875430759</v>
      </c>
      <c r="D1869" t="str">
        <f>VLOOKUP(C1869,Planilha4!$B$1:$C$147,2,0)</f>
        <v>Alexandre Furtado Cavalcanti De Albuquerque Sá</v>
      </c>
      <c r="E1869" t="s">
        <v>1114</v>
      </c>
      <c r="F1869" t="s">
        <v>1115</v>
      </c>
      <c r="G1869" t="s">
        <v>12</v>
      </c>
      <c r="H1869" t="s">
        <v>13</v>
      </c>
      <c r="I1869" t="s">
        <v>1414</v>
      </c>
      <c r="J1869" t="s">
        <v>1105</v>
      </c>
      <c r="K1869" t="s">
        <v>1414</v>
      </c>
      <c r="L1869">
        <v>325</v>
      </c>
      <c r="M1869" t="s">
        <v>1116</v>
      </c>
      <c r="N1869" t="s">
        <v>1117</v>
      </c>
      <c r="O1869" t="str">
        <f t="shared" si="58"/>
        <v>setembro</v>
      </c>
      <c r="P1869">
        <f>VLOOKUP(O1869,Auxiliar!A:B,2,FALSE)</f>
        <v>9</v>
      </c>
      <c r="Q1869">
        <f t="shared" si="59"/>
        <v>2024</v>
      </c>
    </row>
    <row r="1870" spans="1:17" x14ac:dyDescent="0.3">
      <c r="A1870" t="s">
        <v>797</v>
      </c>
      <c r="B1870" t="s">
        <v>27</v>
      </c>
      <c r="C1870" s="3">
        <v>70875430759</v>
      </c>
      <c r="D1870" t="str">
        <f>VLOOKUP(C1870,Planilha4!$B$1:$C$147,2,0)</f>
        <v>Alexandre Furtado Cavalcanti De Albuquerque Sá</v>
      </c>
      <c r="E1870" t="s">
        <v>798</v>
      </c>
      <c r="F1870" t="s">
        <v>799</v>
      </c>
      <c r="G1870" t="s">
        <v>12</v>
      </c>
      <c r="H1870" t="s">
        <v>13</v>
      </c>
      <c r="I1870" t="s">
        <v>800</v>
      </c>
      <c r="J1870" t="s">
        <v>1407</v>
      </c>
      <c r="K1870" t="s">
        <v>793</v>
      </c>
      <c r="L1870">
        <v>298.88</v>
      </c>
      <c r="M1870" t="s">
        <v>1408</v>
      </c>
      <c r="N1870" t="s">
        <v>1409</v>
      </c>
      <c r="O1870" t="str">
        <f t="shared" si="58"/>
        <v>setembro</v>
      </c>
      <c r="P1870">
        <f>VLOOKUP(O1870,Auxiliar!A:B,2,FALSE)</f>
        <v>9</v>
      </c>
      <c r="Q1870">
        <f t="shared" si="59"/>
        <v>2024</v>
      </c>
    </row>
    <row r="1871" spans="1:17" x14ac:dyDescent="0.3">
      <c r="A1871" t="s">
        <v>1402</v>
      </c>
      <c r="B1871" t="s">
        <v>27</v>
      </c>
      <c r="C1871" s="3">
        <v>70875430759</v>
      </c>
      <c r="D1871" t="str">
        <f>VLOOKUP(C1871,Planilha4!$B$1:$C$147,2,0)</f>
        <v>Alexandre Furtado Cavalcanti De Albuquerque Sá</v>
      </c>
      <c r="E1871" t="s">
        <v>1403</v>
      </c>
      <c r="F1871" t="s">
        <v>587</v>
      </c>
      <c r="G1871" t="s">
        <v>12</v>
      </c>
      <c r="H1871" t="s">
        <v>13</v>
      </c>
      <c r="I1871" t="s">
        <v>1292</v>
      </c>
      <c r="J1871" t="s">
        <v>1259</v>
      </c>
      <c r="K1871" t="s">
        <v>1261</v>
      </c>
      <c r="L1871">
        <v>877.5</v>
      </c>
      <c r="M1871" t="s">
        <v>1404</v>
      </c>
      <c r="N1871" t="s">
        <v>1405</v>
      </c>
      <c r="O1871" t="str">
        <f t="shared" si="58"/>
        <v>janeiro</v>
      </c>
      <c r="P1871">
        <f>VLOOKUP(O1871,Auxiliar!A:B,2,FALSE)</f>
        <v>1</v>
      </c>
      <c r="Q1871">
        <f t="shared" si="59"/>
        <v>2025</v>
      </c>
    </row>
    <row r="1872" spans="1:17" x14ac:dyDescent="0.3">
      <c r="A1872" t="s">
        <v>1415</v>
      </c>
      <c r="B1872" t="s">
        <v>27</v>
      </c>
      <c r="C1872" s="3">
        <v>70875430759</v>
      </c>
      <c r="D1872" t="str">
        <f>VLOOKUP(C1872,Planilha4!$B$1:$C$147,2,0)</f>
        <v>Alexandre Furtado Cavalcanti De Albuquerque Sá</v>
      </c>
      <c r="E1872" t="s">
        <v>1416</v>
      </c>
      <c r="F1872" t="s">
        <v>1417</v>
      </c>
      <c r="G1872" t="s">
        <v>12</v>
      </c>
      <c r="H1872" t="s">
        <v>13</v>
      </c>
      <c r="I1872" t="s">
        <v>1296</v>
      </c>
      <c r="J1872" t="s">
        <v>1296</v>
      </c>
      <c r="K1872" t="s">
        <v>1418</v>
      </c>
      <c r="L1872">
        <v>450</v>
      </c>
      <c r="M1872" t="s">
        <v>1419</v>
      </c>
      <c r="N1872" t="s">
        <v>1420</v>
      </c>
      <c r="O1872" t="str">
        <f t="shared" si="58"/>
        <v>fevereiro</v>
      </c>
      <c r="P1872">
        <f>VLOOKUP(O1872,Auxiliar!A:B,2,FALSE)</f>
        <v>2</v>
      </c>
      <c r="Q1872">
        <f t="shared" si="59"/>
        <v>2025</v>
      </c>
    </row>
    <row r="1873" spans="1:17" x14ac:dyDescent="0.3">
      <c r="A1873" s="1"/>
      <c r="B1873" s="1"/>
      <c r="C1873" s="3"/>
      <c r="E1873" s="1"/>
      <c r="F1873" s="1"/>
      <c r="G1873" s="1"/>
      <c r="H1873" s="1"/>
      <c r="I1873" s="1"/>
      <c r="L1873" s="1"/>
      <c r="M1873" s="1"/>
      <c r="N1873" s="1"/>
    </row>
    <row r="1874" spans="1:17" x14ac:dyDescent="0.3">
      <c r="A1874" t="s">
        <v>1423</v>
      </c>
      <c r="B1874" t="s">
        <v>27</v>
      </c>
      <c r="C1874" s="3">
        <v>70875430759</v>
      </c>
      <c r="D1874" t="str">
        <f>VLOOKUP(C1874,Planilha4!$B$1:$C$147,2,0)</f>
        <v>Alexandre Furtado Cavalcanti De Albuquerque Sá</v>
      </c>
      <c r="E1874" t="s">
        <v>1424</v>
      </c>
      <c r="F1874" t="s">
        <v>1425</v>
      </c>
      <c r="G1874" t="s">
        <v>12</v>
      </c>
      <c r="H1874" t="s">
        <v>13</v>
      </c>
      <c r="I1874" t="s">
        <v>1426</v>
      </c>
      <c r="J1874" t="s">
        <v>1418</v>
      </c>
      <c r="K1874" t="s">
        <v>1426</v>
      </c>
      <c r="L1874">
        <v>1950</v>
      </c>
      <c r="M1874" t="s">
        <v>1427</v>
      </c>
      <c r="N1874" t="s">
        <v>1428</v>
      </c>
      <c r="O1874" t="str">
        <f t="shared" si="58"/>
        <v>fevereiro</v>
      </c>
      <c r="P1874">
        <f>VLOOKUP(O1874,Auxiliar!A:B,2,FALSE)</f>
        <v>2</v>
      </c>
      <c r="Q1874">
        <f t="shared" si="59"/>
        <v>2025</v>
      </c>
    </row>
    <row r="1875" spans="1:17" x14ac:dyDescent="0.3">
      <c r="A1875" t="s">
        <v>1422</v>
      </c>
      <c r="B1875" t="s">
        <v>27</v>
      </c>
      <c r="C1875" s="3">
        <v>70875430759</v>
      </c>
      <c r="D1875" t="str">
        <f>VLOOKUP(C1875,Planilha4!$B$1:$C$147,2,0)</f>
        <v>Alexandre Furtado Cavalcanti De Albuquerque Sá</v>
      </c>
      <c r="E1875" t="s">
        <v>899</v>
      </c>
      <c r="F1875" t="s">
        <v>1033</v>
      </c>
      <c r="G1875" t="s">
        <v>12</v>
      </c>
      <c r="H1875" t="s">
        <v>13</v>
      </c>
      <c r="I1875" t="s">
        <v>1105</v>
      </c>
      <c r="J1875" t="s">
        <v>1105</v>
      </c>
      <c r="K1875" t="s">
        <v>1414</v>
      </c>
      <c r="L1875">
        <v>815</v>
      </c>
      <c r="M1875" t="s">
        <v>51</v>
      </c>
      <c r="N1875" t="s">
        <v>52</v>
      </c>
      <c r="O1875" t="str">
        <f t="shared" si="58"/>
        <v>setembro</v>
      </c>
      <c r="P1875">
        <f>VLOOKUP(O1875,Auxiliar!A:B,2,FALSE)</f>
        <v>9</v>
      </c>
      <c r="Q1875">
        <f t="shared" si="59"/>
        <v>2024</v>
      </c>
    </row>
    <row r="1876" spans="1:17" x14ac:dyDescent="0.3">
      <c r="A1876" t="s">
        <v>1103</v>
      </c>
      <c r="B1876" t="s">
        <v>27</v>
      </c>
      <c r="C1876" s="3">
        <v>70875430759</v>
      </c>
      <c r="D1876" t="str">
        <f>VLOOKUP(C1876,Planilha4!$B$1:$C$147,2,0)</f>
        <v>Alexandre Furtado Cavalcanti De Albuquerque Sá</v>
      </c>
      <c r="E1876" t="s">
        <v>1104</v>
      </c>
      <c r="F1876" t="s">
        <v>888</v>
      </c>
      <c r="G1876" t="s">
        <v>12</v>
      </c>
      <c r="H1876" t="s">
        <v>13</v>
      </c>
      <c r="I1876" t="s">
        <v>1407</v>
      </c>
      <c r="J1876" t="s">
        <v>1414</v>
      </c>
      <c r="K1876" t="s">
        <v>1407</v>
      </c>
      <c r="L1876">
        <v>1240</v>
      </c>
      <c r="M1876" t="s">
        <v>1106</v>
      </c>
      <c r="N1876" t="s">
        <v>1107</v>
      </c>
      <c r="O1876" t="str">
        <f t="shared" si="58"/>
        <v>setembro</v>
      </c>
      <c r="P1876">
        <f>VLOOKUP(O1876,Auxiliar!A:B,2,FALSE)</f>
        <v>9</v>
      </c>
      <c r="Q1876">
        <f t="shared" si="59"/>
        <v>2024</v>
      </c>
    </row>
    <row r="1877" spans="1:17" x14ac:dyDescent="0.3">
      <c r="A1877" t="s">
        <v>1433</v>
      </c>
      <c r="B1877" t="s">
        <v>27</v>
      </c>
      <c r="C1877" s="3">
        <v>70875430759</v>
      </c>
      <c r="D1877" t="str">
        <f>VLOOKUP(C1877,Planilha4!$B$1:$C$147,2,0)</f>
        <v>Alexandre Furtado Cavalcanti De Albuquerque Sá</v>
      </c>
      <c r="E1877" t="s">
        <v>1434</v>
      </c>
      <c r="F1877" t="s">
        <v>69</v>
      </c>
      <c r="G1877" t="s">
        <v>12</v>
      </c>
      <c r="H1877" t="s">
        <v>13</v>
      </c>
      <c r="I1877" t="s">
        <v>800</v>
      </c>
      <c r="J1877" t="s">
        <v>1407</v>
      </c>
      <c r="K1877" t="s">
        <v>800</v>
      </c>
      <c r="L1877">
        <v>695</v>
      </c>
      <c r="M1877" t="s">
        <v>1435</v>
      </c>
      <c r="N1877" t="s">
        <v>1436</v>
      </c>
      <c r="O1877" t="str">
        <f t="shared" si="58"/>
        <v>setembro</v>
      </c>
      <c r="P1877">
        <f>VLOOKUP(O1877,Auxiliar!A:B,2,FALSE)</f>
        <v>9</v>
      </c>
      <c r="Q1877">
        <f t="shared" si="59"/>
        <v>2024</v>
      </c>
    </row>
    <row r="1878" spans="1:17" x14ac:dyDescent="0.3">
      <c r="A1878" t="s">
        <v>1429</v>
      </c>
      <c r="B1878" t="s">
        <v>27</v>
      </c>
      <c r="C1878" s="3">
        <v>70875430759</v>
      </c>
      <c r="D1878" t="str">
        <f>VLOOKUP(C1878,Planilha4!$B$1:$C$147,2,0)</f>
        <v>Alexandre Furtado Cavalcanti De Albuquerque Sá</v>
      </c>
      <c r="E1878" t="s">
        <v>1430</v>
      </c>
      <c r="F1878" t="s">
        <v>587</v>
      </c>
      <c r="G1878" t="s">
        <v>12</v>
      </c>
      <c r="H1878" t="s">
        <v>13</v>
      </c>
      <c r="I1878" t="s">
        <v>1296</v>
      </c>
      <c r="J1878" t="s">
        <v>1292</v>
      </c>
      <c r="K1878" t="s">
        <v>1296</v>
      </c>
      <c r="L1878">
        <v>502.5</v>
      </c>
      <c r="M1878" t="s">
        <v>1431</v>
      </c>
      <c r="N1878" t="s">
        <v>1432</v>
      </c>
      <c r="O1878" t="str">
        <f t="shared" si="58"/>
        <v>fevereiro</v>
      </c>
      <c r="P1878">
        <f>VLOOKUP(O1878,Auxiliar!A:B,2,FALSE)</f>
        <v>2</v>
      </c>
      <c r="Q1878">
        <f t="shared" si="59"/>
        <v>2025</v>
      </c>
    </row>
    <row r="1879" spans="1:17" x14ac:dyDescent="0.3">
      <c r="A1879" t="s">
        <v>1437</v>
      </c>
      <c r="B1879" t="s">
        <v>27</v>
      </c>
      <c r="C1879" s="3">
        <v>70875430759</v>
      </c>
      <c r="D1879" t="str">
        <f>VLOOKUP(C1879,Planilha4!$B$1:$C$147,2,0)</f>
        <v>Alexandre Furtado Cavalcanti De Albuquerque Sá</v>
      </c>
      <c r="E1879" t="s">
        <v>1171</v>
      </c>
      <c r="G1879" t="s">
        <v>1172</v>
      </c>
      <c r="H1879" t="s">
        <v>13</v>
      </c>
      <c r="I1879" t="s">
        <v>1296</v>
      </c>
      <c r="J1879" t="s">
        <v>1292</v>
      </c>
      <c r="K1879" t="s">
        <v>1296</v>
      </c>
      <c r="L1879">
        <v>1230</v>
      </c>
      <c r="M1879" t="s">
        <v>1438</v>
      </c>
      <c r="N1879" t="s">
        <v>1439</v>
      </c>
      <c r="O1879" t="str">
        <f t="shared" si="58"/>
        <v>fevereiro</v>
      </c>
      <c r="P1879">
        <f>VLOOKUP(O1879,Auxiliar!A:B,2,FALSE)</f>
        <v>2</v>
      </c>
      <c r="Q1879">
        <f t="shared" si="59"/>
        <v>2025</v>
      </c>
    </row>
    <row r="1880" spans="1:17" x14ac:dyDescent="0.3">
      <c r="A1880" t="s">
        <v>1440</v>
      </c>
      <c r="B1880" t="s">
        <v>27</v>
      </c>
      <c r="C1880" s="3">
        <v>70875430759</v>
      </c>
      <c r="D1880" t="str">
        <f>VLOOKUP(C1880,Planilha4!$B$1:$C$147,2,0)</f>
        <v>Alexandre Furtado Cavalcanti De Albuquerque Sá</v>
      </c>
      <c r="E1880" t="s">
        <v>1441</v>
      </c>
      <c r="F1880" t="s">
        <v>740</v>
      </c>
      <c r="G1880" t="s">
        <v>12</v>
      </c>
      <c r="H1880" t="s">
        <v>13</v>
      </c>
      <c r="I1880" t="s">
        <v>1442</v>
      </c>
      <c r="J1880" t="s">
        <v>1442</v>
      </c>
      <c r="K1880" t="s">
        <v>1443</v>
      </c>
      <c r="L1880">
        <v>1630</v>
      </c>
      <c r="M1880" t="s">
        <v>1421</v>
      </c>
      <c r="N1880" t="s">
        <v>1444</v>
      </c>
      <c r="O1880" t="str">
        <f t="shared" si="58"/>
        <v>fevereiro</v>
      </c>
      <c r="P1880">
        <f>VLOOKUP(O1880,Auxiliar!A:B,2,FALSE)</f>
        <v>2</v>
      </c>
      <c r="Q1880">
        <f t="shared" si="59"/>
        <v>2025</v>
      </c>
    </row>
    <row r="1881" spans="1:17" x14ac:dyDescent="0.3">
      <c r="A1881" t="s">
        <v>1445</v>
      </c>
      <c r="B1881" t="s">
        <v>27</v>
      </c>
      <c r="C1881" s="3">
        <v>70875430759</v>
      </c>
      <c r="D1881" t="str">
        <f>VLOOKUP(C1881,Planilha4!$B$1:$C$147,2,0)</f>
        <v>Alexandre Furtado Cavalcanti De Albuquerque Sá</v>
      </c>
      <c r="E1881" t="s">
        <v>1350</v>
      </c>
      <c r="F1881" t="s">
        <v>521</v>
      </c>
      <c r="G1881" t="s">
        <v>12</v>
      </c>
      <c r="H1881" t="s">
        <v>13</v>
      </c>
      <c r="I1881" t="s">
        <v>151</v>
      </c>
      <c r="J1881" t="s">
        <v>151</v>
      </c>
      <c r="K1881" t="s">
        <v>152</v>
      </c>
      <c r="L1881">
        <v>627.45000000000005</v>
      </c>
      <c r="M1881" t="s">
        <v>51</v>
      </c>
      <c r="N1881" t="s">
        <v>52</v>
      </c>
      <c r="O1881" t="str">
        <f t="shared" si="58"/>
        <v>novembro</v>
      </c>
      <c r="P1881">
        <f>VLOOKUP(O1881,Auxiliar!A:B,2,FALSE)</f>
        <v>11</v>
      </c>
      <c r="Q1881">
        <f t="shared" si="59"/>
        <v>2024</v>
      </c>
    </row>
    <row r="1882" spans="1:17" x14ac:dyDescent="0.3">
      <c r="A1882" t="s">
        <v>1446</v>
      </c>
      <c r="B1882" t="s">
        <v>27</v>
      </c>
      <c r="C1882" s="3">
        <v>70875430759</v>
      </c>
      <c r="D1882" t="str">
        <f>VLOOKUP(C1882,Planilha4!$B$1:$C$147,2,0)</f>
        <v>Alexandre Furtado Cavalcanti De Albuquerque Sá</v>
      </c>
      <c r="E1882" t="s">
        <v>1448</v>
      </c>
      <c r="F1882" t="s">
        <v>1449</v>
      </c>
      <c r="G1882" t="s">
        <v>12</v>
      </c>
      <c r="H1882" t="s">
        <v>13</v>
      </c>
      <c r="I1882" t="s">
        <v>151</v>
      </c>
      <c r="J1882" t="s">
        <v>151</v>
      </c>
      <c r="K1882" t="s">
        <v>152</v>
      </c>
      <c r="L1882">
        <v>627.45000000000005</v>
      </c>
      <c r="M1882" t="s">
        <v>51</v>
      </c>
      <c r="N1882" t="s">
        <v>52</v>
      </c>
      <c r="O1882" t="str">
        <f t="shared" si="58"/>
        <v>novembro</v>
      </c>
      <c r="P1882">
        <f>VLOOKUP(O1882,Auxiliar!A:B,2,FALSE)</f>
        <v>11</v>
      </c>
      <c r="Q1882">
        <f t="shared" si="59"/>
        <v>2024</v>
      </c>
    </row>
    <row r="1883" spans="1:17" x14ac:dyDescent="0.3">
      <c r="A1883" t="s">
        <v>1201</v>
      </c>
      <c r="B1883" t="s">
        <v>27</v>
      </c>
      <c r="C1883" s="3">
        <v>70875430759</v>
      </c>
      <c r="D1883" t="str">
        <f>VLOOKUP(C1883,Planilha4!$B$1:$C$147,2,0)</f>
        <v>Alexandre Furtado Cavalcanti De Albuquerque Sá</v>
      </c>
      <c r="E1883" t="s">
        <v>1202</v>
      </c>
      <c r="F1883" t="s">
        <v>1203</v>
      </c>
      <c r="G1883" t="s">
        <v>1202</v>
      </c>
      <c r="H1883" t="s">
        <v>13</v>
      </c>
      <c r="I1883" t="s">
        <v>1442</v>
      </c>
      <c r="J1883" t="s">
        <v>1296</v>
      </c>
      <c r="K1883" t="s">
        <v>1418</v>
      </c>
      <c r="L1883">
        <v>95.98</v>
      </c>
      <c r="M1883" t="s">
        <v>25</v>
      </c>
      <c r="N1883" t="s">
        <v>26</v>
      </c>
      <c r="O1883" t="str">
        <f t="shared" si="58"/>
        <v>fevereiro</v>
      </c>
      <c r="P1883">
        <f>VLOOKUP(O1883,Auxiliar!A:B,2,FALSE)</f>
        <v>2</v>
      </c>
      <c r="Q1883">
        <f t="shared" si="59"/>
        <v>2025</v>
      </c>
    </row>
    <row r="1884" spans="1:17" x14ac:dyDescent="0.3">
      <c r="A1884" t="s">
        <v>691</v>
      </c>
      <c r="B1884" t="s">
        <v>27</v>
      </c>
      <c r="C1884" s="3">
        <v>70875430759</v>
      </c>
      <c r="D1884" t="str">
        <f>VLOOKUP(C1884,Planilha4!$B$1:$C$147,2,0)</f>
        <v>Alexandre Furtado Cavalcanti De Albuquerque Sá</v>
      </c>
      <c r="E1884" t="s">
        <v>693</v>
      </c>
      <c r="F1884" t="s">
        <v>694</v>
      </c>
      <c r="G1884" t="s">
        <v>12</v>
      </c>
      <c r="H1884" t="s">
        <v>13</v>
      </c>
      <c r="I1884" t="s">
        <v>1442</v>
      </c>
      <c r="J1884" t="s">
        <v>1296</v>
      </c>
      <c r="K1884" t="s">
        <v>1426</v>
      </c>
      <c r="L1884">
        <v>152.5</v>
      </c>
      <c r="M1884" t="s">
        <v>696</v>
      </c>
      <c r="N1884" t="s">
        <v>697</v>
      </c>
      <c r="O1884" t="str">
        <f t="shared" si="58"/>
        <v>fevereiro</v>
      </c>
      <c r="P1884">
        <f>VLOOKUP(O1884,Auxiliar!A:B,2,FALSE)</f>
        <v>2</v>
      </c>
      <c r="Q1884">
        <f t="shared" si="59"/>
        <v>2025</v>
      </c>
    </row>
    <row r="1885" spans="1:17" x14ac:dyDescent="0.3">
      <c r="A1885" t="s">
        <v>797</v>
      </c>
      <c r="B1885" t="s">
        <v>27</v>
      </c>
      <c r="C1885" s="3">
        <v>70875430759</v>
      </c>
      <c r="D1885" t="str">
        <f>VLOOKUP(C1885,Planilha4!$B$1:$C$147,2,0)</f>
        <v>Alexandre Furtado Cavalcanti De Albuquerque Sá</v>
      </c>
      <c r="E1885" t="s">
        <v>798</v>
      </c>
      <c r="F1885" t="s">
        <v>799</v>
      </c>
      <c r="G1885" t="s">
        <v>12</v>
      </c>
      <c r="H1885" t="s">
        <v>13</v>
      </c>
      <c r="I1885" t="s">
        <v>800</v>
      </c>
      <c r="J1885" t="s">
        <v>800</v>
      </c>
      <c r="K1885" t="s">
        <v>793</v>
      </c>
      <c r="L1885">
        <v>298.89</v>
      </c>
      <c r="M1885" t="s">
        <v>1130</v>
      </c>
      <c r="N1885" t="s">
        <v>1131</v>
      </c>
      <c r="O1885" t="str">
        <f t="shared" si="58"/>
        <v>setembro</v>
      </c>
      <c r="P1885">
        <f>VLOOKUP(O1885,Auxiliar!A:B,2,FALSE)</f>
        <v>9</v>
      </c>
      <c r="Q1885">
        <f t="shared" si="59"/>
        <v>2024</v>
      </c>
    </row>
    <row r="1886" spans="1:17" x14ac:dyDescent="0.3">
      <c r="A1886" t="s">
        <v>1450</v>
      </c>
      <c r="B1886" t="s">
        <v>27</v>
      </c>
      <c r="C1886" s="3">
        <v>70875430759</v>
      </c>
      <c r="D1886" t="str">
        <f>VLOOKUP(C1886,Planilha4!$B$1:$C$147,2,0)</f>
        <v>Alexandre Furtado Cavalcanti De Albuquerque Sá</v>
      </c>
      <c r="E1886" t="s">
        <v>1451</v>
      </c>
      <c r="F1886" t="s">
        <v>150</v>
      </c>
      <c r="G1886" t="s">
        <v>12</v>
      </c>
      <c r="H1886" t="s">
        <v>13</v>
      </c>
      <c r="I1886" t="s">
        <v>151</v>
      </c>
      <c r="J1886" t="s">
        <v>151</v>
      </c>
      <c r="K1886" t="s">
        <v>152</v>
      </c>
      <c r="L1886">
        <v>734.25</v>
      </c>
      <c r="M1886" t="s">
        <v>51</v>
      </c>
      <c r="N1886" t="s">
        <v>52</v>
      </c>
      <c r="O1886" t="str">
        <f t="shared" si="58"/>
        <v>novembro</v>
      </c>
      <c r="P1886">
        <f>VLOOKUP(O1886,Auxiliar!A:B,2,FALSE)</f>
        <v>11</v>
      </c>
      <c r="Q1886">
        <f t="shared" si="59"/>
        <v>2024</v>
      </c>
    </row>
    <row r="1887" spans="1:17" x14ac:dyDescent="0.3">
      <c r="A1887" t="s">
        <v>1452</v>
      </c>
      <c r="B1887" t="s">
        <v>27</v>
      </c>
      <c r="C1887" s="3">
        <v>70875430759</v>
      </c>
      <c r="D1887" t="str">
        <f>VLOOKUP(C1887,Planilha4!$B$1:$C$147,2,0)</f>
        <v>Alexandre Furtado Cavalcanti De Albuquerque Sá</v>
      </c>
      <c r="E1887" t="s">
        <v>1453</v>
      </c>
      <c r="F1887" t="s">
        <v>1454</v>
      </c>
      <c r="G1887" t="s">
        <v>12</v>
      </c>
      <c r="H1887" t="s">
        <v>13</v>
      </c>
      <c r="I1887" t="s">
        <v>792</v>
      </c>
      <c r="J1887" t="s">
        <v>792</v>
      </c>
      <c r="K1887" t="s">
        <v>801</v>
      </c>
      <c r="L1887">
        <v>200</v>
      </c>
      <c r="M1887" t="s">
        <v>1455</v>
      </c>
      <c r="N1887" t="s">
        <v>1456</v>
      </c>
      <c r="O1887" t="str">
        <f t="shared" si="58"/>
        <v>setembro</v>
      </c>
      <c r="P1887">
        <f>VLOOKUP(O1887,Auxiliar!A:B,2,FALSE)</f>
        <v>9</v>
      </c>
      <c r="Q1887">
        <f t="shared" si="59"/>
        <v>2024</v>
      </c>
    </row>
    <row r="1888" spans="1:17" x14ac:dyDescent="0.3">
      <c r="A1888" t="s">
        <v>1457</v>
      </c>
      <c r="B1888" t="s">
        <v>27</v>
      </c>
      <c r="C1888" s="3">
        <v>70875430759</v>
      </c>
      <c r="D1888" t="str">
        <f>VLOOKUP(C1888,Planilha4!$B$1:$C$147,2,0)</f>
        <v>Alexandre Furtado Cavalcanti De Albuquerque Sá</v>
      </c>
      <c r="E1888" t="s">
        <v>1451</v>
      </c>
      <c r="F1888" t="s">
        <v>888</v>
      </c>
      <c r="G1888" t="s">
        <v>12</v>
      </c>
      <c r="H1888" t="s">
        <v>13</v>
      </c>
      <c r="I1888" t="s">
        <v>151</v>
      </c>
      <c r="J1888" t="s">
        <v>151</v>
      </c>
      <c r="K1888" t="s">
        <v>152</v>
      </c>
      <c r="L1888">
        <v>787.65</v>
      </c>
      <c r="M1888" t="s">
        <v>51</v>
      </c>
      <c r="N1888" t="s">
        <v>52</v>
      </c>
      <c r="O1888" t="str">
        <f t="shared" si="58"/>
        <v>novembro</v>
      </c>
      <c r="P1888">
        <f>VLOOKUP(O1888,Auxiliar!A:B,2,FALSE)</f>
        <v>11</v>
      </c>
      <c r="Q1888">
        <f t="shared" si="59"/>
        <v>2024</v>
      </c>
    </row>
    <row r="1889" spans="1:17" x14ac:dyDescent="0.3">
      <c r="A1889" t="s">
        <v>1458</v>
      </c>
      <c r="B1889" t="s">
        <v>27</v>
      </c>
      <c r="C1889" s="3">
        <v>70875430759</v>
      </c>
      <c r="D1889" t="str">
        <f>VLOOKUP(C1889,Planilha4!$B$1:$C$147,2,0)</f>
        <v>Alexandre Furtado Cavalcanti De Albuquerque Sá</v>
      </c>
      <c r="E1889" t="s">
        <v>1459</v>
      </c>
      <c r="G1889" t="s">
        <v>12</v>
      </c>
      <c r="H1889" t="s">
        <v>13</v>
      </c>
      <c r="I1889" t="s">
        <v>801</v>
      </c>
      <c r="J1889" t="s">
        <v>801</v>
      </c>
      <c r="K1889" t="s">
        <v>806</v>
      </c>
      <c r="L1889">
        <v>850</v>
      </c>
      <c r="M1889" t="s">
        <v>1460</v>
      </c>
      <c r="N1889" t="s">
        <v>1461</v>
      </c>
      <c r="O1889" t="str">
        <f t="shared" si="58"/>
        <v>setembro</v>
      </c>
      <c r="P1889">
        <f>VLOOKUP(O1889,Auxiliar!A:B,2,FALSE)</f>
        <v>9</v>
      </c>
      <c r="Q1889">
        <f t="shared" si="59"/>
        <v>2024</v>
      </c>
    </row>
    <row r="1890" spans="1:17" x14ac:dyDescent="0.3">
      <c r="A1890" t="s">
        <v>1466</v>
      </c>
      <c r="B1890" t="s">
        <v>27</v>
      </c>
      <c r="C1890" s="3">
        <v>70875430759</v>
      </c>
      <c r="D1890" t="str">
        <f>VLOOKUP(C1890,Planilha4!$B$1:$C$147,2,0)</f>
        <v>Alexandre Furtado Cavalcanti De Albuquerque Sá</v>
      </c>
      <c r="E1890" t="s">
        <v>1467</v>
      </c>
      <c r="F1890" t="s">
        <v>211</v>
      </c>
      <c r="G1890" t="s">
        <v>12</v>
      </c>
      <c r="H1890" t="s">
        <v>13</v>
      </c>
      <c r="I1890" t="s">
        <v>1468</v>
      </c>
      <c r="J1890" t="s">
        <v>1443</v>
      </c>
      <c r="K1890" t="s">
        <v>1469</v>
      </c>
      <c r="L1890">
        <v>615</v>
      </c>
      <c r="M1890" t="s">
        <v>1470</v>
      </c>
      <c r="N1890" t="s">
        <v>1471</v>
      </c>
      <c r="O1890" t="str">
        <f t="shared" si="58"/>
        <v>fevereiro</v>
      </c>
      <c r="P1890">
        <f>VLOOKUP(O1890,Auxiliar!A:B,2,FALSE)</f>
        <v>2</v>
      </c>
      <c r="Q1890">
        <f t="shared" si="59"/>
        <v>2025</v>
      </c>
    </row>
    <row r="1891" spans="1:17" x14ac:dyDescent="0.3">
      <c r="A1891" t="s">
        <v>1466</v>
      </c>
      <c r="B1891" t="s">
        <v>27</v>
      </c>
      <c r="C1891" s="3">
        <v>70875430759</v>
      </c>
      <c r="D1891" t="str">
        <f>VLOOKUP(C1891,Planilha4!$B$1:$C$147,2,0)</f>
        <v>Alexandre Furtado Cavalcanti De Albuquerque Sá</v>
      </c>
      <c r="E1891" t="s">
        <v>1467</v>
      </c>
      <c r="F1891" t="s">
        <v>211</v>
      </c>
      <c r="G1891" t="s">
        <v>12</v>
      </c>
      <c r="H1891" t="s">
        <v>13</v>
      </c>
      <c r="I1891" t="s">
        <v>1468</v>
      </c>
      <c r="J1891" t="s">
        <v>1469</v>
      </c>
      <c r="K1891" t="s">
        <v>1468</v>
      </c>
      <c r="L1891">
        <v>615</v>
      </c>
      <c r="M1891" t="s">
        <v>1472</v>
      </c>
      <c r="N1891" t="s">
        <v>1473</v>
      </c>
      <c r="O1891" t="str">
        <f t="shared" si="58"/>
        <v>fevereiro</v>
      </c>
      <c r="P1891">
        <f>VLOOKUP(O1891,Auxiliar!A:B,2,FALSE)</f>
        <v>2</v>
      </c>
      <c r="Q1891">
        <f t="shared" si="59"/>
        <v>2025</v>
      </c>
    </row>
    <row r="1892" spans="1:17" x14ac:dyDescent="0.3">
      <c r="A1892" t="s">
        <v>1466</v>
      </c>
      <c r="B1892" t="s">
        <v>27</v>
      </c>
      <c r="C1892" s="3">
        <v>70875430759</v>
      </c>
      <c r="D1892" t="str">
        <f>VLOOKUP(C1892,Planilha4!$B$1:$C$147,2,0)</f>
        <v>Alexandre Furtado Cavalcanti De Albuquerque Sá</v>
      </c>
      <c r="E1892" t="s">
        <v>1467</v>
      </c>
      <c r="F1892" t="s">
        <v>211</v>
      </c>
      <c r="G1892" t="s">
        <v>12</v>
      </c>
      <c r="H1892" t="s">
        <v>13</v>
      </c>
      <c r="I1892" t="s">
        <v>1468</v>
      </c>
      <c r="J1892" t="s">
        <v>1469</v>
      </c>
      <c r="K1892" t="s">
        <v>1468</v>
      </c>
      <c r="L1892">
        <v>615</v>
      </c>
      <c r="M1892" t="s">
        <v>1474</v>
      </c>
      <c r="N1892" t="s">
        <v>1475</v>
      </c>
      <c r="O1892" t="str">
        <f t="shared" si="58"/>
        <v>fevereiro</v>
      </c>
      <c r="P1892">
        <f>VLOOKUP(O1892,Auxiliar!A:B,2,FALSE)</f>
        <v>2</v>
      </c>
      <c r="Q1892">
        <f t="shared" si="59"/>
        <v>2025</v>
      </c>
    </row>
    <row r="1893" spans="1:17" x14ac:dyDescent="0.3">
      <c r="A1893" t="s">
        <v>1462</v>
      </c>
      <c r="B1893" t="s">
        <v>27</v>
      </c>
      <c r="C1893" s="3">
        <v>70875430759</v>
      </c>
      <c r="D1893" t="str">
        <f>VLOOKUP(C1893,Planilha4!$B$1:$C$147,2,0)</f>
        <v>Alexandre Furtado Cavalcanti De Albuquerque Sá</v>
      </c>
      <c r="E1893" t="s">
        <v>1463</v>
      </c>
      <c r="F1893" t="s">
        <v>184</v>
      </c>
      <c r="G1893" t="s">
        <v>12</v>
      </c>
      <c r="H1893" t="s">
        <v>13</v>
      </c>
      <c r="I1893" t="s">
        <v>792</v>
      </c>
      <c r="J1893" t="s">
        <v>800</v>
      </c>
      <c r="K1893" t="s">
        <v>793</v>
      </c>
      <c r="L1893">
        <v>373</v>
      </c>
      <c r="M1893" t="s">
        <v>1464</v>
      </c>
      <c r="N1893" t="s">
        <v>1465</v>
      </c>
      <c r="O1893" t="str">
        <f t="shared" si="58"/>
        <v>setembro</v>
      </c>
      <c r="P1893">
        <f>VLOOKUP(O1893,Auxiliar!A:B,2,FALSE)</f>
        <v>9</v>
      </c>
      <c r="Q1893">
        <f t="shared" si="59"/>
        <v>2024</v>
      </c>
    </row>
    <row r="1894" spans="1:17" x14ac:dyDescent="0.3">
      <c r="A1894" t="s">
        <v>1476</v>
      </c>
      <c r="B1894" t="s">
        <v>27</v>
      </c>
      <c r="C1894" s="3">
        <v>70875430759</v>
      </c>
      <c r="D1894" t="str">
        <f>VLOOKUP(C1894,Planilha4!$B$1:$C$147,2,0)</f>
        <v>Alexandre Furtado Cavalcanti De Albuquerque Sá</v>
      </c>
      <c r="E1894" t="s">
        <v>1478</v>
      </c>
      <c r="F1894" t="s">
        <v>1479</v>
      </c>
      <c r="G1894" t="s">
        <v>12</v>
      </c>
      <c r="H1894" t="s">
        <v>13</v>
      </c>
      <c r="I1894" t="s">
        <v>1442</v>
      </c>
      <c r="J1894" t="s">
        <v>1426</v>
      </c>
      <c r="K1894" t="s">
        <v>1442</v>
      </c>
      <c r="L1894">
        <v>800.82</v>
      </c>
      <c r="M1894" t="s">
        <v>51</v>
      </c>
      <c r="N1894" t="s">
        <v>52</v>
      </c>
      <c r="O1894" t="str">
        <f t="shared" si="58"/>
        <v>fevereiro</v>
      </c>
      <c r="P1894">
        <f>VLOOKUP(O1894,Auxiliar!A:B,2,FALSE)</f>
        <v>2</v>
      </c>
      <c r="Q1894">
        <f t="shared" si="59"/>
        <v>2025</v>
      </c>
    </row>
    <row r="1895" spans="1:17" x14ac:dyDescent="0.3">
      <c r="A1895" s="1"/>
      <c r="B1895" s="1"/>
      <c r="C1895" s="3"/>
      <c r="E1895" s="1"/>
      <c r="F1895" s="1"/>
      <c r="G1895" s="1"/>
      <c r="H1895" s="1"/>
      <c r="I1895" s="1"/>
      <c r="L1895" s="1"/>
      <c r="M1895" s="1"/>
      <c r="N1895" s="1"/>
    </row>
    <row r="1896" spans="1:17" x14ac:dyDescent="0.3">
      <c r="A1896" t="s">
        <v>1484</v>
      </c>
      <c r="B1896" t="s">
        <v>27</v>
      </c>
      <c r="C1896" s="3">
        <v>70875430759</v>
      </c>
      <c r="D1896" t="str">
        <f>VLOOKUP(C1896,Planilha4!$B$1:$C$147,2,0)</f>
        <v>Alexandre Furtado Cavalcanti De Albuquerque Sá</v>
      </c>
      <c r="E1896" t="s">
        <v>1485</v>
      </c>
      <c r="F1896" t="s">
        <v>84</v>
      </c>
      <c r="G1896" t="s">
        <v>12</v>
      </c>
      <c r="H1896" t="s">
        <v>13</v>
      </c>
      <c r="I1896" t="s">
        <v>1469</v>
      </c>
      <c r="J1896" t="s">
        <v>1469</v>
      </c>
      <c r="K1896" t="s">
        <v>1468</v>
      </c>
      <c r="L1896">
        <v>1650</v>
      </c>
      <c r="M1896" t="s">
        <v>1486</v>
      </c>
      <c r="N1896" t="s">
        <v>1487</v>
      </c>
      <c r="O1896" t="str">
        <f t="shared" si="58"/>
        <v>fevereiro</v>
      </c>
      <c r="P1896">
        <f>VLOOKUP(O1896,Auxiliar!A:B,2,FALSE)</f>
        <v>2</v>
      </c>
      <c r="Q1896">
        <f t="shared" si="59"/>
        <v>2025</v>
      </c>
    </row>
    <row r="1897" spans="1:17" x14ac:dyDescent="0.3">
      <c r="A1897" t="s">
        <v>1488</v>
      </c>
      <c r="B1897" t="s">
        <v>27</v>
      </c>
      <c r="C1897" s="3">
        <v>70875430759</v>
      </c>
      <c r="D1897" t="str">
        <f>VLOOKUP(C1897,Planilha4!$B$1:$C$147,2,0)</f>
        <v>Alexandre Furtado Cavalcanti De Albuquerque Sá</v>
      </c>
      <c r="E1897" t="s">
        <v>1171</v>
      </c>
      <c r="F1897" t="s">
        <v>69</v>
      </c>
      <c r="G1897" t="s">
        <v>1172</v>
      </c>
      <c r="H1897" t="s">
        <v>13</v>
      </c>
      <c r="I1897" t="s">
        <v>1489</v>
      </c>
      <c r="J1897" t="s">
        <v>1490</v>
      </c>
      <c r="K1897" t="s">
        <v>1173</v>
      </c>
      <c r="L1897">
        <v>450</v>
      </c>
      <c r="M1897" t="s">
        <v>1491</v>
      </c>
      <c r="N1897" t="s">
        <v>1492</v>
      </c>
      <c r="O1897" t="str">
        <f t="shared" si="58"/>
        <v>dezembro</v>
      </c>
      <c r="P1897">
        <f>VLOOKUP(O1897,Auxiliar!A:B,2,FALSE)</f>
        <v>12</v>
      </c>
      <c r="Q1897">
        <f t="shared" si="59"/>
        <v>2024</v>
      </c>
    </row>
    <row r="1898" spans="1:17" x14ac:dyDescent="0.3">
      <c r="A1898" t="s">
        <v>1498</v>
      </c>
      <c r="B1898" t="s">
        <v>27</v>
      </c>
      <c r="C1898" s="3">
        <v>70875430759</v>
      </c>
      <c r="D1898" t="str">
        <f>VLOOKUP(C1898,Planilha4!$B$1:$C$147,2,0)</f>
        <v>Alexandre Furtado Cavalcanti De Albuquerque Sá</v>
      </c>
      <c r="E1898" t="s">
        <v>1202</v>
      </c>
      <c r="G1898" t="s">
        <v>1202</v>
      </c>
      <c r="H1898" t="s">
        <v>13</v>
      </c>
      <c r="I1898" t="s">
        <v>1499</v>
      </c>
      <c r="J1898" t="s">
        <v>1500</v>
      </c>
      <c r="K1898" t="s">
        <v>1501</v>
      </c>
      <c r="L1898">
        <v>16.02</v>
      </c>
      <c r="M1898" t="s">
        <v>51</v>
      </c>
      <c r="N1898" t="s">
        <v>52</v>
      </c>
      <c r="O1898" t="str">
        <f t="shared" si="58"/>
        <v>fevereiro</v>
      </c>
      <c r="P1898">
        <f>VLOOKUP(O1898,Auxiliar!A:B,2,FALSE)</f>
        <v>2</v>
      </c>
      <c r="Q1898">
        <f t="shared" si="59"/>
        <v>2025</v>
      </c>
    </row>
    <row r="1899" spans="1:17" x14ac:dyDescent="0.3">
      <c r="A1899" t="s">
        <v>1498</v>
      </c>
      <c r="B1899" t="s">
        <v>27</v>
      </c>
      <c r="C1899" s="3">
        <v>70875430759</v>
      </c>
      <c r="D1899" t="str">
        <f>VLOOKUP(C1899,Planilha4!$B$1:$C$147,2,0)</f>
        <v>Alexandre Furtado Cavalcanti De Albuquerque Sá</v>
      </c>
      <c r="E1899" t="s">
        <v>1202</v>
      </c>
      <c r="G1899" t="s">
        <v>1202</v>
      </c>
      <c r="H1899" t="s">
        <v>13</v>
      </c>
      <c r="I1899" t="s">
        <v>1499</v>
      </c>
      <c r="J1899" t="s">
        <v>1500</v>
      </c>
      <c r="K1899" t="s">
        <v>1501</v>
      </c>
      <c r="L1899">
        <v>69.42</v>
      </c>
      <c r="M1899" t="s">
        <v>51</v>
      </c>
      <c r="N1899" t="s">
        <v>52</v>
      </c>
      <c r="O1899" t="str">
        <f t="shared" si="58"/>
        <v>fevereiro</v>
      </c>
      <c r="P1899">
        <f>VLOOKUP(O1899,Auxiliar!A:B,2,FALSE)</f>
        <v>2</v>
      </c>
      <c r="Q1899">
        <f t="shared" si="59"/>
        <v>2025</v>
      </c>
    </row>
    <row r="1900" spans="1:17" x14ac:dyDescent="0.3">
      <c r="A1900" t="s">
        <v>1201</v>
      </c>
      <c r="B1900" t="s">
        <v>27</v>
      </c>
      <c r="C1900" s="3">
        <v>70875430759</v>
      </c>
      <c r="D1900" t="str">
        <f>VLOOKUP(C1900,Planilha4!$B$1:$C$147,2,0)</f>
        <v>Alexandre Furtado Cavalcanti De Albuquerque Sá</v>
      </c>
      <c r="E1900" t="s">
        <v>1202</v>
      </c>
      <c r="F1900" t="s">
        <v>1203</v>
      </c>
      <c r="G1900" t="s">
        <v>1202</v>
      </c>
      <c r="H1900" t="s">
        <v>13</v>
      </c>
      <c r="I1900" t="s">
        <v>1506</v>
      </c>
      <c r="J1900" t="s">
        <v>1506</v>
      </c>
      <c r="K1900" t="s">
        <v>1507</v>
      </c>
      <c r="L1900">
        <v>17.62</v>
      </c>
      <c r="M1900" t="s">
        <v>25</v>
      </c>
      <c r="N1900" t="s">
        <v>26</v>
      </c>
      <c r="O1900" t="str">
        <f t="shared" si="58"/>
        <v>março</v>
      </c>
      <c r="P1900">
        <f>VLOOKUP(O1900,Auxiliar!A:B,2,FALSE)</f>
        <v>3</v>
      </c>
      <c r="Q1900">
        <f t="shared" si="59"/>
        <v>2025</v>
      </c>
    </row>
    <row r="1901" spans="1:17" x14ac:dyDescent="0.3">
      <c r="A1901" t="s">
        <v>1201</v>
      </c>
      <c r="B1901" t="s">
        <v>27</v>
      </c>
      <c r="C1901" s="3">
        <v>70875430759</v>
      </c>
      <c r="D1901" t="str">
        <f>VLOOKUP(C1901,Planilha4!$B$1:$C$147,2,0)</f>
        <v>Alexandre Furtado Cavalcanti De Albuquerque Sá</v>
      </c>
      <c r="E1901" t="s">
        <v>1202</v>
      </c>
      <c r="F1901" t="s">
        <v>1203</v>
      </c>
      <c r="G1901" t="s">
        <v>1202</v>
      </c>
      <c r="H1901" t="s">
        <v>13</v>
      </c>
      <c r="I1901" t="s">
        <v>1506</v>
      </c>
      <c r="J1901" t="s">
        <v>1506</v>
      </c>
      <c r="K1901" t="s">
        <v>1507</v>
      </c>
      <c r="L1901">
        <v>14.36</v>
      </c>
      <c r="M1901" t="s">
        <v>25</v>
      </c>
      <c r="N1901" t="s">
        <v>26</v>
      </c>
      <c r="O1901" t="str">
        <f t="shared" si="58"/>
        <v>março</v>
      </c>
      <c r="P1901">
        <f>VLOOKUP(O1901,Auxiliar!A:B,2,FALSE)</f>
        <v>3</v>
      </c>
      <c r="Q1901">
        <f t="shared" si="59"/>
        <v>2025</v>
      </c>
    </row>
    <row r="1902" spans="1:17" x14ac:dyDescent="0.3">
      <c r="A1902" t="s">
        <v>1516</v>
      </c>
      <c r="B1902" t="s">
        <v>27</v>
      </c>
      <c r="C1902" s="3">
        <v>70875430759</v>
      </c>
      <c r="D1902" t="str">
        <f>VLOOKUP(C1902,Planilha4!$B$1:$C$147,2,0)</f>
        <v>Alexandre Furtado Cavalcanti De Albuquerque Sá</v>
      </c>
      <c r="E1902" t="s">
        <v>1517</v>
      </c>
      <c r="F1902" t="s">
        <v>1518</v>
      </c>
      <c r="G1902" t="s">
        <v>12</v>
      </c>
      <c r="H1902" t="s">
        <v>13</v>
      </c>
      <c r="I1902" t="s">
        <v>1519</v>
      </c>
      <c r="J1902" t="s">
        <v>1512</v>
      </c>
      <c r="K1902" t="s">
        <v>1519</v>
      </c>
      <c r="L1902">
        <v>555</v>
      </c>
      <c r="M1902" t="s">
        <v>1520</v>
      </c>
      <c r="N1902" t="s">
        <v>1521</v>
      </c>
      <c r="O1902" t="str">
        <f t="shared" si="58"/>
        <v>março</v>
      </c>
      <c r="P1902">
        <f>VLOOKUP(O1902,Auxiliar!A:B,2,FALSE)</f>
        <v>3</v>
      </c>
      <c r="Q1902">
        <f t="shared" si="59"/>
        <v>2025</v>
      </c>
    </row>
    <row r="1903" spans="1:17" x14ac:dyDescent="0.3">
      <c r="A1903" t="s">
        <v>1522</v>
      </c>
      <c r="B1903" t="s">
        <v>27</v>
      </c>
      <c r="C1903" s="3">
        <v>70875430759</v>
      </c>
      <c r="D1903" t="str">
        <f>VLOOKUP(C1903,Planilha4!$B$1:$C$147,2,0)</f>
        <v>Alexandre Furtado Cavalcanti De Albuquerque Sá</v>
      </c>
      <c r="E1903" t="s">
        <v>1523</v>
      </c>
      <c r="F1903" t="s">
        <v>1524</v>
      </c>
      <c r="G1903" t="s">
        <v>12</v>
      </c>
      <c r="H1903" t="s">
        <v>13</v>
      </c>
      <c r="I1903" t="s">
        <v>1519</v>
      </c>
      <c r="J1903" t="s">
        <v>1512</v>
      </c>
      <c r="K1903" t="s">
        <v>1519</v>
      </c>
      <c r="L1903">
        <v>450</v>
      </c>
      <c r="M1903" t="s">
        <v>1525</v>
      </c>
      <c r="N1903" t="s">
        <v>1526</v>
      </c>
      <c r="O1903" t="str">
        <f t="shared" si="58"/>
        <v>março</v>
      </c>
      <c r="P1903">
        <f>VLOOKUP(O1903,Auxiliar!A:B,2,FALSE)</f>
        <v>3</v>
      </c>
      <c r="Q1903">
        <f t="shared" si="59"/>
        <v>2025</v>
      </c>
    </row>
    <row r="1904" spans="1:17" x14ac:dyDescent="0.3">
      <c r="A1904" t="s">
        <v>1542</v>
      </c>
      <c r="B1904" t="s">
        <v>27</v>
      </c>
      <c r="C1904" s="3">
        <v>70875430759</v>
      </c>
      <c r="D1904" t="str">
        <f>VLOOKUP(C1904,Planilha4!$B$1:$C$147,2,0)</f>
        <v>Alexandre Furtado Cavalcanti De Albuquerque Sá</v>
      </c>
      <c r="E1904" t="s">
        <v>899</v>
      </c>
      <c r="F1904" t="s">
        <v>365</v>
      </c>
      <c r="G1904" t="s">
        <v>12</v>
      </c>
      <c r="H1904" t="s">
        <v>13</v>
      </c>
      <c r="I1904" t="s">
        <v>1537</v>
      </c>
      <c r="J1904" t="s">
        <v>1537</v>
      </c>
      <c r="K1904" t="s">
        <v>1506</v>
      </c>
      <c r="L1904">
        <v>1382.44</v>
      </c>
      <c r="M1904" t="s">
        <v>51</v>
      </c>
      <c r="N1904" t="s">
        <v>52</v>
      </c>
      <c r="O1904" t="str">
        <f t="shared" si="58"/>
        <v>março</v>
      </c>
      <c r="P1904">
        <f>VLOOKUP(O1904,Auxiliar!A:B,2,FALSE)</f>
        <v>3</v>
      </c>
      <c r="Q1904">
        <f t="shared" si="59"/>
        <v>2025</v>
      </c>
    </row>
    <row r="1905" spans="1:17" x14ac:dyDescent="0.3">
      <c r="A1905" s="1"/>
      <c r="B1905" s="1"/>
      <c r="C1905" s="3"/>
      <c r="E1905" s="1"/>
      <c r="F1905" s="1"/>
      <c r="G1905" s="1"/>
      <c r="H1905" s="1"/>
      <c r="I1905" s="1"/>
      <c r="L1905" s="1"/>
      <c r="M1905" s="1"/>
      <c r="N1905" s="1"/>
    </row>
    <row r="1906" spans="1:17" x14ac:dyDescent="0.3">
      <c r="A1906" t="s">
        <v>1548</v>
      </c>
      <c r="B1906" t="s">
        <v>27</v>
      </c>
      <c r="C1906" s="3">
        <v>70875430759</v>
      </c>
      <c r="D1906" t="str">
        <f>VLOOKUP(C1906,Planilha4!$B$1:$C$147,2,0)</f>
        <v>Alexandre Furtado Cavalcanti De Albuquerque Sá</v>
      </c>
      <c r="E1906" t="s">
        <v>1549</v>
      </c>
      <c r="F1906" t="s">
        <v>144</v>
      </c>
      <c r="G1906" t="s">
        <v>12</v>
      </c>
      <c r="H1906" t="s">
        <v>1553</v>
      </c>
      <c r="I1906" t="s">
        <v>1550</v>
      </c>
      <c r="L1906">
        <v>2025</v>
      </c>
      <c r="M1906" t="s">
        <v>1551</v>
      </c>
      <c r="N1906" t="s">
        <v>1552</v>
      </c>
      <c r="O1906" t="str">
        <f t="shared" si="58"/>
        <v>janeiro</v>
      </c>
      <c r="P1906">
        <f>VLOOKUP(O1906,Auxiliar!A:B,2,FALSE)</f>
        <v>1</v>
      </c>
      <c r="Q1906">
        <f t="shared" si="59"/>
        <v>1900</v>
      </c>
    </row>
    <row r="1907" spans="1:17" x14ac:dyDescent="0.3">
      <c r="A1907" t="s">
        <v>1554</v>
      </c>
      <c r="B1907" t="s">
        <v>27</v>
      </c>
      <c r="C1907" s="3">
        <v>70875430759</v>
      </c>
      <c r="D1907" t="str">
        <f>VLOOKUP(C1907,Planilha4!$B$1:$C$147,2,0)</f>
        <v>Alexandre Furtado Cavalcanti De Albuquerque Sá</v>
      </c>
      <c r="E1907" t="s">
        <v>1555</v>
      </c>
      <c r="F1907" t="s">
        <v>1556</v>
      </c>
      <c r="G1907" t="s">
        <v>12</v>
      </c>
      <c r="H1907" t="s">
        <v>13</v>
      </c>
      <c r="I1907" t="s">
        <v>1550</v>
      </c>
      <c r="J1907" t="s">
        <v>1557</v>
      </c>
      <c r="K1907" t="s">
        <v>1558</v>
      </c>
      <c r="L1907">
        <v>735.05</v>
      </c>
      <c r="M1907" t="s">
        <v>1559</v>
      </c>
      <c r="N1907" t="s">
        <v>1560</v>
      </c>
      <c r="O1907" t="str">
        <f t="shared" si="58"/>
        <v>março</v>
      </c>
      <c r="P1907">
        <f>VLOOKUP(O1907,Auxiliar!A:B,2,FALSE)</f>
        <v>3</v>
      </c>
      <c r="Q1907">
        <f t="shared" si="59"/>
        <v>2025</v>
      </c>
    </row>
    <row r="1908" spans="1:17" x14ac:dyDescent="0.3">
      <c r="A1908" t="s">
        <v>1570</v>
      </c>
      <c r="B1908" t="s">
        <v>27</v>
      </c>
      <c r="C1908" s="3">
        <v>70875430759</v>
      </c>
      <c r="D1908" t="str">
        <f>VLOOKUP(C1908,Planilha4!$B$1:$C$147,2,0)</f>
        <v>Alexandre Furtado Cavalcanti De Albuquerque Sá</v>
      </c>
      <c r="E1908" t="s">
        <v>1571</v>
      </c>
      <c r="F1908" t="s">
        <v>1572</v>
      </c>
      <c r="G1908" t="s">
        <v>12</v>
      </c>
      <c r="H1908" t="s">
        <v>13</v>
      </c>
      <c r="I1908" t="s">
        <v>1398</v>
      </c>
      <c r="J1908" t="s">
        <v>1573</v>
      </c>
      <c r="K1908" t="s">
        <v>1567</v>
      </c>
      <c r="L1908">
        <v>1650</v>
      </c>
      <c r="M1908" t="s">
        <v>1574</v>
      </c>
      <c r="N1908" t="s">
        <v>1575</v>
      </c>
      <c r="O1908" t="str">
        <f t="shared" si="58"/>
        <v>janeiro</v>
      </c>
      <c r="P1908">
        <f>VLOOKUP(O1908,Auxiliar!A:B,2,FALSE)</f>
        <v>1</v>
      </c>
      <c r="Q1908">
        <f t="shared" si="59"/>
        <v>2025</v>
      </c>
    </row>
    <row r="1909" spans="1:17" x14ac:dyDescent="0.3">
      <c r="A1909" t="s">
        <v>1579</v>
      </c>
      <c r="B1909" t="s">
        <v>27</v>
      </c>
      <c r="C1909" s="3">
        <v>70875430759</v>
      </c>
      <c r="D1909" t="str">
        <f>VLOOKUP(C1909,Planilha4!$B$1:$C$147,2,0)</f>
        <v>Alexandre Furtado Cavalcanti De Albuquerque Sá</v>
      </c>
      <c r="E1909" t="s">
        <v>1580</v>
      </c>
      <c r="F1909" t="s">
        <v>582</v>
      </c>
      <c r="G1909" t="s">
        <v>12</v>
      </c>
      <c r="H1909" t="s">
        <v>13</v>
      </c>
      <c r="I1909" t="s">
        <v>1567</v>
      </c>
      <c r="J1909" t="s">
        <v>1567</v>
      </c>
      <c r="K1909" t="s">
        <v>1398</v>
      </c>
      <c r="L1909">
        <v>1100</v>
      </c>
      <c r="M1909" t="s">
        <v>1581</v>
      </c>
      <c r="N1909" t="s">
        <v>1582</v>
      </c>
      <c r="O1909" t="str">
        <f t="shared" si="58"/>
        <v>janeiro</v>
      </c>
      <c r="P1909">
        <f>VLOOKUP(O1909,Auxiliar!A:B,2,FALSE)</f>
        <v>1</v>
      </c>
      <c r="Q1909">
        <f t="shared" si="59"/>
        <v>2025</v>
      </c>
    </row>
    <row r="1910" spans="1:17" x14ac:dyDescent="0.3">
      <c r="A1910" t="s">
        <v>1583</v>
      </c>
      <c r="B1910" t="s">
        <v>27</v>
      </c>
      <c r="C1910" s="3">
        <v>70875430759</v>
      </c>
      <c r="D1910" t="str">
        <f>VLOOKUP(C1910,Planilha4!$B$1:$C$147,2,0)</f>
        <v>Alexandre Furtado Cavalcanti De Albuquerque Sá</v>
      </c>
      <c r="E1910" t="s">
        <v>1584</v>
      </c>
      <c r="F1910" t="s">
        <v>370</v>
      </c>
      <c r="G1910" t="s">
        <v>12</v>
      </c>
      <c r="H1910" t="s">
        <v>13</v>
      </c>
      <c r="I1910" t="s">
        <v>1585</v>
      </c>
      <c r="J1910" t="s">
        <v>1398</v>
      </c>
      <c r="K1910" t="s">
        <v>1586</v>
      </c>
      <c r="L1910">
        <v>1125</v>
      </c>
      <c r="M1910" t="s">
        <v>1587</v>
      </c>
      <c r="N1910" t="s">
        <v>1588</v>
      </c>
      <c r="O1910" t="str">
        <f t="shared" si="58"/>
        <v>janeiro</v>
      </c>
      <c r="P1910">
        <f>VLOOKUP(O1910,Auxiliar!A:B,2,FALSE)</f>
        <v>1</v>
      </c>
      <c r="Q1910">
        <f t="shared" si="59"/>
        <v>2025</v>
      </c>
    </row>
    <row r="1911" spans="1:17" x14ac:dyDescent="0.3">
      <c r="A1911" t="s">
        <v>1576</v>
      </c>
      <c r="B1911" t="s">
        <v>27</v>
      </c>
      <c r="C1911" s="3">
        <v>70875430759</v>
      </c>
      <c r="D1911" t="str">
        <f>VLOOKUP(C1911,Planilha4!$B$1:$C$147,2,0)</f>
        <v>Alexandre Furtado Cavalcanti De Albuquerque Sá</v>
      </c>
      <c r="E1911" t="s">
        <v>1171</v>
      </c>
      <c r="F1911" t="s">
        <v>948</v>
      </c>
      <c r="G1911" t="s">
        <v>1172</v>
      </c>
      <c r="H1911" t="s">
        <v>13</v>
      </c>
      <c r="I1911" t="s">
        <v>1398</v>
      </c>
      <c r="J1911" t="s">
        <v>1567</v>
      </c>
      <c r="K1911" t="s">
        <v>1398</v>
      </c>
      <c r="L1911">
        <v>450</v>
      </c>
      <c r="M1911" t="s">
        <v>1577</v>
      </c>
      <c r="N1911" t="s">
        <v>1578</v>
      </c>
      <c r="O1911" t="str">
        <f t="shared" si="58"/>
        <v>janeiro</v>
      </c>
      <c r="P1911">
        <f>VLOOKUP(O1911,Auxiliar!A:B,2,FALSE)</f>
        <v>1</v>
      </c>
      <c r="Q1911">
        <f t="shared" si="59"/>
        <v>2025</v>
      </c>
    </row>
    <row r="1912" spans="1:17" x14ac:dyDescent="0.3">
      <c r="A1912" t="s">
        <v>1596</v>
      </c>
      <c r="B1912" t="s">
        <v>27</v>
      </c>
      <c r="C1912" s="3">
        <v>70875430759</v>
      </c>
      <c r="D1912" t="str">
        <f>VLOOKUP(C1912,Planilha4!$B$1:$C$147,2,0)</f>
        <v>Alexandre Furtado Cavalcanti De Albuquerque Sá</v>
      </c>
      <c r="E1912" t="s">
        <v>1597</v>
      </c>
      <c r="F1912" t="s">
        <v>595</v>
      </c>
      <c r="G1912" t="s">
        <v>12</v>
      </c>
      <c r="H1912" t="s">
        <v>13</v>
      </c>
      <c r="I1912" t="s">
        <v>1598</v>
      </c>
      <c r="J1912" t="s">
        <v>1398</v>
      </c>
      <c r="K1912" t="s">
        <v>1586</v>
      </c>
      <c r="L1912">
        <v>2100</v>
      </c>
      <c r="M1912" t="s">
        <v>1599</v>
      </c>
      <c r="N1912" t="s">
        <v>1600</v>
      </c>
      <c r="O1912" t="str">
        <f t="shared" si="58"/>
        <v>janeiro</v>
      </c>
      <c r="P1912">
        <f>VLOOKUP(O1912,Auxiliar!A:B,2,FALSE)</f>
        <v>1</v>
      </c>
      <c r="Q1912">
        <f t="shared" si="59"/>
        <v>2025</v>
      </c>
    </row>
    <row r="1913" spans="1:17" x14ac:dyDescent="0.3">
      <c r="A1913" t="s">
        <v>1601</v>
      </c>
      <c r="B1913" t="s">
        <v>27</v>
      </c>
      <c r="C1913" s="3">
        <v>70875430759</v>
      </c>
      <c r="D1913" t="str">
        <f>VLOOKUP(C1913,Planilha4!$B$1:$C$147,2,0)</f>
        <v>Alexandre Furtado Cavalcanti De Albuquerque Sá</v>
      </c>
      <c r="E1913" t="s">
        <v>1171</v>
      </c>
      <c r="F1913" t="s">
        <v>888</v>
      </c>
      <c r="G1913" t="s">
        <v>1172</v>
      </c>
      <c r="H1913" t="s">
        <v>13</v>
      </c>
      <c r="I1913" t="s">
        <v>1598</v>
      </c>
      <c r="J1913" t="s">
        <v>1592</v>
      </c>
      <c r="K1913" t="s">
        <v>1598</v>
      </c>
      <c r="L1913">
        <v>525</v>
      </c>
      <c r="M1913" t="s">
        <v>1602</v>
      </c>
      <c r="N1913" t="s">
        <v>1603</v>
      </c>
      <c r="O1913" t="str">
        <f t="shared" si="58"/>
        <v>janeiro</v>
      </c>
      <c r="P1913">
        <f>VLOOKUP(O1913,Auxiliar!A:B,2,FALSE)</f>
        <v>1</v>
      </c>
      <c r="Q1913">
        <f t="shared" si="59"/>
        <v>2025</v>
      </c>
    </row>
    <row r="1914" spans="1:17" x14ac:dyDescent="0.3">
      <c r="A1914" t="s">
        <v>1606</v>
      </c>
      <c r="B1914" t="s">
        <v>27</v>
      </c>
      <c r="C1914" s="3">
        <v>70875430759</v>
      </c>
      <c r="D1914" t="str">
        <f>VLOOKUP(C1914,Planilha4!$B$1:$C$147,2,0)</f>
        <v>Alexandre Furtado Cavalcanti De Albuquerque Sá</v>
      </c>
      <c r="E1914" t="s">
        <v>1607</v>
      </c>
      <c r="F1914" t="s">
        <v>184</v>
      </c>
      <c r="G1914" t="s">
        <v>12</v>
      </c>
      <c r="H1914" t="s">
        <v>13</v>
      </c>
      <c r="I1914" t="s">
        <v>1598</v>
      </c>
      <c r="J1914" t="s">
        <v>1592</v>
      </c>
      <c r="K1914" t="s">
        <v>1598</v>
      </c>
      <c r="L1914">
        <v>474</v>
      </c>
      <c r="M1914" t="s">
        <v>1608</v>
      </c>
      <c r="N1914" t="s">
        <v>1609</v>
      </c>
      <c r="O1914" t="str">
        <f t="shared" si="58"/>
        <v>janeiro</v>
      </c>
      <c r="P1914">
        <f>VLOOKUP(O1914,Auxiliar!A:B,2,FALSE)</f>
        <v>1</v>
      </c>
      <c r="Q1914">
        <f t="shared" si="59"/>
        <v>2025</v>
      </c>
    </row>
    <row r="1915" spans="1:17" x14ac:dyDescent="0.3">
      <c r="A1915" s="1"/>
      <c r="B1915" s="1"/>
      <c r="C1915" s="3"/>
      <c r="E1915" s="1"/>
      <c r="F1915" s="1"/>
      <c r="G1915" s="1"/>
      <c r="H1915" s="1"/>
      <c r="I1915" s="1"/>
      <c r="L1915" s="1"/>
      <c r="M1915" s="1"/>
      <c r="N1915" s="1"/>
    </row>
    <row r="1916" spans="1:17" x14ac:dyDescent="0.3">
      <c r="A1916" t="s">
        <v>1623</v>
      </c>
      <c r="B1916" t="s">
        <v>27</v>
      </c>
      <c r="C1916" s="3">
        <v>70875430759</v>
      </c>
      <c r="D1916" t="str">
        <f>VLOOKUP(C1916,Planilha4!$B$1:$C$147,2,0)</f>
        <v>Alexandre Furtado Cavalcanti De Albuquerque Sá</v>
      </c>
      <c r="E1916" t="s">
        <v>1441</v>
      </c>
      <c r="F1916" t="s">
        <v>1624</v>
      </c>
      <c r="G1916" t="s">
        <v>12</v>
      </c>
      <c r="H1916" t="s">
        <v>13</v>
      </c>
      <c r="I1916" t="s">
        <v>1616</v>
      </c>
      <c r="J1916" t="s">
        <v>1619</v>
      </c>
      <c r="K1916" t="s">
        <v>1620</v>
      </c>
      <c r="L1916">
        <v>1201.08</v>
      </c>
      <c r="M1916" t="s">
        <v>51</v>
      </c>
      <c r="N1916" t="s">
        <v>52</v>
      </c>
      <c r="O1916" t="str">
        <f t="shared" si="58"/>
        <v>janeiro</v>
      </c>
      <c r="P1916">
        <f>VLOOKUP(O1916,Auxiliar!A:B,2,FALSE)</f>
        <v>1</v>
      </c>
      <c r="Q1916">
        <f t="shared" si="59"/>
        <v>2025</v>
      </c>
    </row>
    <row r="1917" spans="1:17" x14ac:dyDescent="0.3">
      <c r="A1917" t="s">
        <v>1626</v>
      </c>
      <c r="B1917" t="s">
        <v>27</v>
      </c>
      <c r="C1917" s="3">
        <v>70875430759</v>
      </c>
      <c r="D1917" t="str">
        <f>VLOOKUP(C1917,Planilha4!$B$1:$C$147,2,0)</f>
        <v>Alexandre Furtado Cavalcanti De Albuquerque Sá</v>
      </c>
      <c r="E1917" t="s">
        <v>808</v>
      </c>
      <c r="F1917" t="s">
        <v>776</v>
      </c>
      <c r="G1917" t="s">
        <v>12</v>
      </c>
      <c r="H1917" t="s">
        <v>13</v>
      </c>
      <c r="I1917" t="s">
        <v>1616</v>
      </c>
      <c r="J1917" t="s">
        <v>1619</v>
      </c>
      <c r="K1917" t="s">
        <v>1620</v>
      </c>
      <c r="L1917">
        <v>693.31</v>
      </c>
      <c r="M1917" t="s">
        <v>51</v>
      </c>
      <c r="N1917" t="s">
        <v>52</v>
      </c>
      <c r="O1917" t="str">
        <f t="shared" si="58"/>
        <v>janeiro</v>
      </c>
      <c r="P1917">
        <f>VLOOKUP(O1917,Auxiliar!A:B,2,FALSE)</f>
        <v>1</v>
      </c>
      <c r="Q1917">
        <f t="shared" si="59"/>
        <v>2025</v>
      </c>
    </row>
    <row r="1918" spans="1:17" x14ac:dyDescent="0.3">
      <c r="A1918" t="s">
        <v>1631</v>
      </c>
      <c r="B1918" t="s">
        <v>27</v>
      </c>
      <c r="C1918" s="3">
        <v>70875430759</v>
      </c>
      <c r="D1918" t="str">
        <f>VLOOKUP(C1918,Planilha4!$B$1:$C$147,2,0)</f>
        <v>Alexandre Furtado Cavalcanti De Albuquerque Sá</v>
      </c>
      <c r="E1918" t="s">
        <v>1632</v>
      </c>
      <c r="F1918" t="s">
        <v>1392</v>
      </c>
      <c r="G1918" t="s">
        <v>12</v>
      </c>
      <c r="H1918" t="s">
        <v>13</v>
      </c>
      <c r="I1918" t="s">
        <v>1266</v>
      </c>
      <c r="J1918" t="s">
        <v>1616</v>
      </c>
      <c r="K1918" t="s">
        <v>1267</v>
      </c>
      <c r="L1918">
        <v>450</v>
      </c>
      <c r="M1918" t="s">
        <v>1633</v>
      </c>
      <c r="N1918" t="s">
        <v>1634</v>
      </c>
      <c r="O1918" t="str">
        <f t="shared" si="58"/>
        <v>janeiro</v>
      </c>
      <c r="P1918">
        <f>VLOOKUP(O1918,Auxiliar!A:B,2,FALSE)</f>
        <v>1</v>
      </c>
      <c r="Q1918">
        <f t="shared" si="59"/>
        <v>2025</v>
      </c>
    </row>
    <row r="1919" spans="1:17" x14ac:dyDescent="0.3">
      <c r="A1919" t="s">
        <v>1639</v>
      </c>
      <c r="B1919" t="s">
        <v>27</v>
      </c>
      <c r="C1919" s="3">
        <v>70875430759</v>
      </c>
      <c r="D1919" t="str">
        <f>VLOOKUP(C1919,Planilha4!$B$1:$C$147,2,0)</f>
        <v>Alexandre Furtado Cavalcanti De Albuquerque Sá</v>
      </c>
      <c r="E1919" t="s">
        <v>717</v>
      </c>
      <c r="F1919" t="s">
        <v>494</v>
      </c>
      <c r="G1919" t="s">
        <v>12</v>
      </c>
      <c r="H1919" t="s">
        <v>13</v>
      </c>
      <c r="I1919" t="s">
        <v>1468</v>
      </c>
      <c r="J1919" t="s">
        <v>1469</v>
      </c>
      <c r="K1919" t="s">
        <v>1468</v>
      </c>
      <c r="L1919">
        <v>883.1</v>
      </c>
      <c r="M1919" t="s">
        <v>51</v>
      </c>
      <c r="N1919" t="s">
        <v>52</v>
      </c>
      <c r="O1919" t="str">
        <f t="shared" si="58"/>
        <v>fevereiro</v>
      </c>
      <c r="P1919">
        <f>VLOOKUP(O1919,Auxiliar!A:B,2,FALSE)</f>
        <v>2</v>
      </c>
      <c r="Q1919">
        <f t="shared" si="59"/>
        <v>2025</v>
      </c>
    </row>
    <row r="1920" spans="1:17" x14ac:dyDescent="0.3">
      <c r="A1920" s="1"/>
      <c r="B1920" s="1"/>
      <c r="C1920" s="3"/>
      <c r="E1920" s="1"/>
      <c r="F1920" s="1"/>
      <c r="G1920" s="1"/>
      <c r="H1920" s="1"/>
      <c r="I1920" s="1"/>
      <c r="L1920" s="1"/>
      <c r="M1920" s="1"/>
      <c r="N1920" s="1"/>
    </row>
    <row r="1921" spans="1:17" x14ac:dyDescent="0.3">
      <c r="A1921" t="s">
        <v>1652</v>
      </c>
      <c r="B1921" t="s">
        <v>27</v>
      </c>
      <c r="C1921" s="3">
        <v>70875430759</v>
      </c>
      <c r="D1921" t="str">
        <f>VLOOKUP(C1921,Planilha4!$B$1:$C$147,2,0)</f>
        <v>Alexandre Furtado Cavalcanti De Albuquerque Sá</v>
      </c>
      <c r="E1921" t="s">
        <v>1653</v>
      </c>
      <c r="F1921" t="s">
        <v>1367</v>
      </c>
      <c r="G1921" t="s">
        <v>12</v>
      </c>
      <c r="H1921" t="s">
        <v>13</v>
      </c>
      <c r="I1921" t="s">
        <v>1654</v>
      </c>
      <c r="J1921" t="s">
        <v>1646</v>
      </c>
      <c r="K1921" t="s">
        <v>1654</v>
      </c>
      <c r="L1921">
        <v>450</v>
      </c>
      <c r="M1921" t="s">
        <v>1655</v>
      </c>
      <c r="N1921" t="s">
        <v>1656</v>
      </c>
      <c r="O1921" t="str">
        <f t="shared" ref="O1921:O1984" si="60">TEXT(J1921,"mmmm")</f>
        <v>fevereiro</v>
      </c>
      <c r="P1921">
        <f>VLOOKUP(O1921,Auxiliar!A:B,2,FALSE)</f>
        <v>2</v>
      </c>
      <c r="Q1921">
        <f t="shared" si="59"/>
        <v>2025</v>
      </c>
    </row>
    <row r="1922" spans="1:17" x14ac:dyDescent="0.3">
      <c r="A1922" t="s">
        <v>1126</v>
      </c>
      <c r="B1922" t="s">
        <v>27</v>
      </c>
      <c r="C1922" s="3">
        <v>70875430759</v>
      </c>
      <c r="D1922" t="str">
        <f>VLOOKUP(C1922,Planilha4!$B$1:$C$147,2,0)</f>
        <v>Alexandre Furtado Cavalcanti De Albuquerque Sá</v>
      </c>
      <c r="E1922" t="s">
        <v>1127</v>
      </c>
      <c r="F1922" t="s">
        <v>81</v>
      </c>
      <c r="G1922" t="s">
        <v>12</v>
      </c>
      <c r="H1922" t="s">
        <v>13</v>
      </c>
      <c r="I1922" t="s">
        <v>1490</v>
      </c>
      <c r="J1922" t="s">
        <v>1509</v>
      </c>
      <c r="K1922" t="s">
        <v>1490</v>
      </c>
      <c r="L1922">
        <v>472.5</v>
      </c>
      <c r="M1922" t="s">
        <v>1128</v>
      </c>
      <c r="N1922" t="s">
        <v>1129</v>
      </c>
      <c r="O1922" t="str">
        <f t="shared" si="60"/>
        <v>dezembro</v>
      </c>
      <c r="P1922">
        <f>VLOOKUP(O1922,Auxiliar!A:B,2,FALSE)</f>
        <v>12</v>
      </c>
      <c r="Q1922">
        <f t="shared" si="59"/>
        <v>2024</v>
      </c>
    </row>
    <row r="1923" spans="1:17" x14ac:dyDescent="0.3">
      <c r="A1923" t="s">
        <v>1657</v>
      </c>
      <c r="B1923" t="s">
        <v>27</v>
      </c>
      <c r="C1923" s="3">
        <v>70875430759</v>
      </c>
      <c r="D1923" t="str">
        <f>VLOOKUP(C1923,Planilha4!$B$1:$C$147,2,0)</f>
        <v>Alexandre Furtado Cavalcanti De Albuquerque Sá</v>
      </c>
      <c r="E1923" t="s">
        <v>1658</v>
      </c>
      <c r="F1923" t="s">
        <v>1225</v>
      </c>
      <c r="G1923" t="s">
        <v>12</v>
      </c>
      <c r="H1923" t="s">
        <v>13</v>
      </c>
      <c r="I1923" t="s">
        <v>1509</v>
      </c>
      <c r="J1923" t="s">
        <v>1509</v>
      </c>
      <c r="K1923" t="s">
        <v>1490</v>
      </c>
      <c r="L1923">
        <v>283.02</v>
      </c>
      <c r="M1923" t="s">
        <v>51</v>
      </c>
      <c r="N1923" t="s">
        <v>52</v>
      </c>
      <c r="O1923" t="str">
        <f t="shared" si="60"/>
        <v>dezembro</v>
      </c>
      <c r="P1923">
        <f>VLOOKUP(O1923,Auxiliar!A:B,2,FALSE)</f>
        <v>12</v>
      </c>
      <c r="Q1923">
        <f t="shared" ref="Q1923:Q1985" si="61">YEAR(J1923)</f>
        <v>2024</v>
      </c>
    </row>
    <row r="1924" spans="1:17" x14ac:dyDescent="0.3">
      <c r="A1924" t="s">
        <v>1659</v>
      </c>
      <c r="B1924" t="s">
        <v>27</v>
      </c>
      <c r="C1924" s="3">
        <v>70875430759</v>
      </c>
      <c r="D1924" t="str">
        <f>VLOOKUP(C1924,Planilha4!$B$1:$C$147,2,0)</f>
        <v>Alexandre Furtado Cavalcanti De Albuquerque Sá</v>
      </c>
      <c r="E1924" t="s">
        <v>1478</v>
      </c>
      <c r="F1924" t="s">
        <v>1367</v>
      </c>
      <c r="G1924" t="s">
        <v>12</v>
      </c>
      <c r="H1924" t="s">
        <v>13</v>
      </c>
      <c r="I1924" t="s">
        <v>1509</v>
      </c>
      <c r="J1924" t="s">
        <v>1509</v>
      </c>
      <c r="K1924" t="s">
        <v>1490</v>
      </c>
      <c r="L1924">
        <v>547.22</v>
      </c>
      <c r="M1924" t="s">
        <v>51</v>
      </c>
      <c r="N1924" t="s">
        <v>52</v>
      </c>
      <c r="O1924" t="str">
        <f t="shared" si="60"/>
        <v>dezembro</v>
      </c>
      <c r="P1924">
        <f>VLOOKUP(O1924,Auxiliar!A:B,2,FALSE)</f>
        <v>12</v>
      </c>
      <c r="Q1924">
        <f t="shared" si="61"/>
        <v>2024</v>
      </c>
    </row>
    <row r="1925" spans="1:17" x14ac:dyDescent="0.3">
      <c r="A1925" t="s">
        <v>1391</v>
      </c>
      <c r="B1925" t="s">
        <v>27</v>
      </c>
      <c r="C1925" s="3">
        <v>70875430759</v>
      </c>
      <c r="D1925" t="str">
        <f>VLOOKUP(C1925,Planilha4!$B$1:$C$147,2,0)</f>
        <v>Alexandre Furtado Cavalcanti De Albuquerque Sá</v>
      </c>
      <c r="E1925" t="s">
        <v>754</v>
      </c>
      <c r="F1925" t="s">
        <v>1392</v>
      </c>
      <c r="G1925" t="s">
        <v>12</v>
      </c>
      <c r="H1925" t="s">
        <v>13</v>
      </c>
      <c r="I1925" t="s">
        <v>1173</v>
      </c>
      <c r="J1925" t="s">
        <v>1173</v>
      </c>
      <c r="K1925" t="s">
        <v>1489</v>
      </c>
      <c r="L1925">
        <v>150</v>
      </c>
      <c r="M1925" t="s">
        <v>1393</v>
      </c>
      <c r="N1925" t="s">
        <v>1394</v>
      </c>
      <c r="O1925" t="str">
        <f t="shared" si="60"/>
        <v>dezembro</v>
      </c>
      <c r="P1925">
        <f>VLOOKUP(O1925,Auxiliar!A:B,2,FALSE)</f>
        <v>12</v>
      </c>
      <c r="Q1925">
        <f t="shared" si="61"/>
        <v>2024</v>
      </c>
    </row>
    <row r="1926" spans="1:17" x14ac:dyDescent="0.3">
      <c r="A1926" t="s">
        <v>1660</v>
      </c>
      <c r="B1926" t="s">
        <v>27</v>
      </c>
      <c r="C1926" s="3">
        <v>70875430759</v>
      </c>
      <c r="D1926" t="str">
        <f>VLOOKUP(C1926,Planilha4!$B$1:$C$147,2,0)</f>
        <v>Alexandre Furtado Cavalcanti De Albuquerque Sá</v>
      </c>
      <c r="E1926" t="s">
        <v>1661</v>
      </c>
      <c r="F1926" t="s">
        <v>144</v>
      </c>
      <c r="G1926" t="s">
        <v>12</v>
      </c>
      <c r="H1926" t="s">
        <v>13</v>
      </c>
      <c r="I1926" t="s">
        <v>1489</v>
      </c>
      <c r="J1926" t="s">
        <v>1173</v>
      </c>
      <c r="K1926" t="s">
        <v>1662</v>
      </c>
      <c r="L1926">
        <v>2625</v>
      </c>
      <c r="M1926" t="s">
        <v>1663</v>
      </c>
      <c r="N1926" t="s">
        <v>1664</v>
      </c>
      <c r="O1926" t="str">
        <f t="shared" si="60"/>
        <v>dezembro</v>
      </c>
      <c r="P1926">
        <f>VLOOKUP(O1926,Auxiliar!A:B,2,FALSE)</f>
        <v>12</v>
      </c>
      <c r="Q1926">
        <f t="shared" si="61"/>
        <v>2024</v>
      </c>
    </row>
    <row r="1927" spans="1:17" x14ac:dyDescent="0.3">
      <c r="A1927" t="s">
        <v>1669</v>
      </c>
      <c r="B1927" t="s">
        <v>27</v>
      </c>
      <c r="C1927" s="3">
        <v>70875430759</v>
      </c>
      <c r="D1927" t="str">
        <f>VLOOKUP(C1927,Planilha4!$B$1:$C$147,2,0)</f>
        <v>Alexandre Furtado Cavalcanti De Albuquerque Sá</v>
      </c>
      <c r="E1927" t="s">
        <v>1670</v>
      </c>
      <c r="F1927" t="s">
        <v>661</v>
      </c>
      <c r="G1927" t="s">
        <v>12</v>
      </c>
      <c r="H1927" t="s">
        <v>13</v>
      </c>
      <c r="I1927" t="s">
        <v>1662</v>
      </c>
      <c r="J1927" t="s">
        <v>1173</v>
      </c>
      <c r="K1927" t="s">
        <v>1662</v>
      </c>
      <c r="L1927">
        <v>645</v>
      </c>
      <c r="M1927" t="s">
        <v>1671</v>
      </c>
      <c r="N1927" t="s">
        <v>1672</v>
      </c>
      <c r="O1927" t="str">
        <f t="shared" si="60"/>
        <v>dezembro</v>
      </c>
      <c r="P1927">
        <f>VLOOKUP(O1927,Auxiliar!A:B,2,FALSE)</f>
        <v>12</v>
      </c>
      <c r="Q1927">
        <f t="shared" si="61"/>
        <v>2024</v>
      </c>
    </row>
    <row r="1928" spans="1:17" x14ac:dyDescent="0.3">
      <c r="A1928" t="s">
        <v>1673</v>
      </c>
      <c r="B1928" t="s">
        <v>27</v>
      </c>
      <c r="C1928" s="3">
        <v>70875430759</v>
      </c>
      <c r="D1928" t="str">
        <f>VLOOKUP(C1928,Planilha4!$B$1:$C$147,2,0)</f>
        <v>Alexandre Furtado Cavalcanti De Albuquerque Sá</v>
      </c>
      <c r="E1928" t="s">
        <v>1675</v>
      </c>
      <c r="F1928" t="s">
        <v>1676</v>
      </c>
      <c r="G1928" t="s">
        <v>12</v>
      </c>
      <c r="H1928" t="s">
        <v>13</v>
      </c>
      <c r="I1928" t="s">
        <v>1489</v>
      </c>
      <c r="J1928" t="s">
        <v>1173</v>
      </c>
      <c r="K1928" t="s">
        <v>1662</v>
      </c>
      <c r="L1928">
        <v>600</v>
      </c>
      <c r="M1928" t="s">
        <v>1677</v>
      </c>
      <c r="N1928" t="s">
        <v>1678</v>
      </c>
      <c r="O1928" t="str">
        <f t="shared" si="60"/>
        <v>dezembro</v>
      </c>
      <c r="P1928">
        <f>VLOOKUP(O1928,Auxiliar!A:B,2,FALSE)</f>
        <v>12</v>
      </c>
      <c r="Q1928">
        <f t="shared" si="61"/>
        <v>2024</v>
      </c>
    </row>
    <row r="1929" spans="1:17" x14ac:dyDescent="0.3">
      <c r="A1929" t="s">
        <v>1679</v>
      </c>
      <c r="B1929" t="s">
        <v>27</v>
      </c>
      <c r="C1929" s="3">
        <v>70875430759</v>
      </c>
      <c r="D1929" t="str">
        <f>VLOOKUP(C1929,Planilha4!$B$1:$C$147,2,0)</f>
        <v>Alexandre Furtado Cavalcanti De Albuquerque Sá</v>
      </c>
      <c r="E1929" t="s">
        <v>1680</v>
      </c>
      <c r="F1929" t="s">
        <v>582</v>
      </c>
      <c r="G1929" t="s">
        <v>12</v>
      </c>
      <c r="H1929" t="s">
        <v>13</v>
      </c>
      <c r="I1929" t="s">
        <v>1681</v>
      </c>
      <c r="J1929" t="s">
        <v>1681</v>
      </c>
      <c r="K1929" t="s">
        <v>1193</v>
      </c>
      <c r="L1929">
        <v>525</v>
      </c>
      <c r="M1929" t="s">
        <v>1682</v>
      </c>
      <c r="N1929" t="s">
        <v>1683</v>
      </c>
      <c r="O1929" t="str">
        <f t="shared" si="60"/>
        <v>dezembro</v>
      </c>
      <c r="P1929">
        <f>VLOOKUP(O1929,Auxiliar!A:B,2,FALSE)</f>
        <v>12</v>
      </c>
      <c r="Q1929">
        <f t="shared" si="61"/>
        <v>2024</v>
      </c>
    </row>
    <row r="1930" spans="1:17" x14ac:dyDescent="0.3">
      <c r="A1930" t="s">
        <v>1201</v>
      </c>
      <c r="B1930" t="s">
        <v>27</v>
      </c>
      <c r="C1930" s="3">
        <v>70875430759</v>
      </c>
      <c r="D1930" t="str">
        <f>VLOOKUP(C1930,Planilha4!$B$1:$C$147,2,0)</f>
        <v>Alexandre Furtado Cavalcanti De Albuquerque Sá</v>
      </c>
      <c r="E1930" t="s">
        <v>1202</v>
      </c>
      <c r="F1930" t="s">
        <v>1203</v>
      </c>
      <c r="G1930" t="s">
        <v>1202</v>
      </c>
      <c r="H1930" t="s">
        <v>13</v>
      </c>
      <c r="I1930" t="s">
        <v>1506</v>
      </c>
      <c r="J1930" t="s">
        <v>1506</v>
      </c>
      <c r="K1930" t="s">
        <v>1507</v>
      </c>
      <c r="L1930">
        <v>24.92</v>
      </c>
      <c r="M1930" t="s">
        <v>25</v>
      </c>
      <c r="N1930" t="s">
        <v>26</v>
      </c>
      <c r="O1930" t="str">
        <f t="shared" si="60"/>
        <v>março</v>
      </c>
      <c r="P1930">
        <f>VLOOKUP(O1930,Auxiliar!A:B,2,FALSE)</f>
        <v>3</v>
      </c>
      <c r="Q1930">
        <f t="shared" si="61"/>
        <v>2025</v>
      </c>
    </row>
    <row r="1931" spans="1:17" x14ac:dyDescent="0.3">
      <c r="A1931" t="s">
        <v>1543</v>
      </c>
      <c r="B1931" t="s">
        <v>27</v>
      </c>
      <c r="C1931" s="3">
        <v>70875430759</v>
      </c>
      <c r="D1931" t="str">
        <f>VLOOKUP(C1931,Planilha4!$B$1:$C$147,2,0)</f>
        <v>Alexandre Furtado Cavalcanti De Albuquerque Sá</v>
      </c>
      <c r="E1931" t="s">
        <v>1544</v>
      </c>
      <c r="F1931" t="s">
        <v>843</v>
      </c>
      <c r="G1931" t="s">
        <v>12</v>
      </c>
      <c r="H1931" t="s">
        <v>13</v>
      </c>
      <c r="I1931" t="s">
        <v>1545</v>
      </c>
      <c r="J1931" t="s">
        <v>1506</v>
      </c>
      <c r="K1931" t="s">
        <v>1507</v>
      </c>
      <c r="L1931">
        <v>450</v>
      </c>
      <c r="M1931" t="s">
        <v>1546</v>
      </c>
      <c r="N1931" t="s">
        <v>1547</v>
      </c>
      <c r="O1931" t="str">
        <f t="shared" si="60"/>
        <v>março</v>
      </c>
      <c r="P1931">
        <f>VLOOKUP(O1931,Auxiliar!A:B,2,FALSE)</f>
        <v>3</v>
      </c>
      <c r="Q1931">
        <f t="shared" si="61"/>
        <v>2025</v>
      </c>
    </row>
    <row r="1932" spans="1:17" x14ac:dyDescent="0.3">
      <c r="A1932" t="s">
        <v>1696</v>
      </c>
      <c r="B1932" t="s">
        <v>27</v>
      </c>
      <c r="C1932" s="3">
        <v>70875430759</v>
      </c>
      <c r="D1932" t="str">
        <f>VLOOKUP(C1932,Planilha4!$B$1:$C$147,2,0)</f>
        <v>Alexandre Furtado Cavalcanti De Albuquerque Sá</v>
      </c>
      <c r="E1932" t="s">
        <v>1697</v>
      </c>
      <c r="F1932" t="s">
        <v>468</v>
      </c>
      <c r="G1932" t="s">
        <v>12</v>
      </c>
      <c r="H1932" t="s">
        <v>13</v>
      </c>
      <c r="I1932" t="s">
        <v>1698</v>
      </c>
      <c r="J1932" t="s">
        <v>1699</v>
      </c>
      <c r="K1932" t="s">
        <v>1700</v>
      </c>
      <c r="L1932">
        <v>1102.5</v>
      </c>
      <c r="M1932" t="s">
        <v>1701</v>
      </c>
      <c r="N1932" t="s">
        <v>1702</v>
      </c>
      <c r="O1932" t="str">
        <f t="shared" si="60"/>
        <v>março</v>
      </c>
      <c r="P1932">
        <f>VLOOKUP(O1932,Auxiliar!A:B,2,FALSE)</f>
        <v>3</v>
      </c>
      <c r="Q1932">
        <f t="shared" si="61"/>
        <v>2025</v>
      </c>
    </row>
    <row r="1933" spans="1:17" x14ac:dyDescent="0.3">
      <c r="A1933" t="s">
        <v>1707</v>
      </c>
      <c r="B1933" t="s">
        <v>27</v>
      </c>
      <c r="C1933" s="3">
        <v>70875430759</v>
      </c>
      <c r="D1933" t="str">
        <f>VLOOKUP(C1933,Planilha4!$B$1:$C$147,2,0)</f>
        <v>Alexandre Furtado Cavalcanti De Albuquerque Sá</v>
      </c>
      <c r="E1933" t="s">
        <v>1708</v>
      </c>
      <c r="F1933" t="s">
        <v>468</v>
      </c>
      <c r="G1933" t="s">
        <v>12</v>
      </c>
      <c r="H1933" t="s">
        <v>13</v>
      </c>
      <c r="I1933" t="s">
        <v>1709</v>
      </c>
      <c r="J1933" t="s">
        <v>1545</v>
      </c>
      <c r="K1933" t="s">
        <v>1693</v>
      </c>
      <c r="L1933">
        <v>300</v>
      </c>
      <c r="M1933" t="s">
        <v>1710</v>
      </c>
      <c r="N1933" t="s">
        <v>1711</v>
      </c>
      <c r="O1933" t="str">
        <f t="shared" si="60"/>
        <v>março</v>
      </c>
      <c r="P1933">
        <f>VLOOKUP(O1933,Auxiliar!A:B,2,FALSE)</f>
        <v>3</v>
      </c>
      <c r="Q1933">
        <f t="shared" si="61"/>
        <v>2025</v>
      </c>
    </row>
    <row r="1934" spans="1:17" x14ac:dyDescent="0.3">
      <c r="A1934" t="s">
        <v>1712</v>
      </c>
      <c r="B1934" t="s">
        <v>27</v>
      </c>
      <c r="C1934" s="3">
        <v>70875430759</v>
      </c>
      <c r="D1934" t="str">
        <f>VLOOKUP(C1934,Planilha4!$B$1:$C$147,2,0)</f>
        <v>Alexandre Furtado Cavalcanti De Albuquerque Sá</v>
      </c>
      <c r="E1934" t="s">
        <v>1171</v>
      </c>
      <c r="G1934" t="s">
        <v>1171</v>
      </c>
      <c r="H1934" t="s">
        <v>13</v>
      </c>
      <c r="I1934" t="s">
        <v>1709</v>
      </c>
      <c r="J1934" t="s">
        <v>1709</v>
      </c>
      <c r="K1934" t="s">
        <v>1713</v>
      </c>
      <c r="L1934">
        <v>1527.27</v>
      </c>
      <c r="M1934" t="s">
        <v>1714</v>
      </c>
      <c r="N1934" t="s">
        <v>1715</v>
      </c>
      <c r="O1934" t="str">
        <f t="shared" si="60"/>
        <v>março</v>
      </c>
      <c r="P1934">
        <f>VLOOKUP(O1934,Auxiliar!A:B,2,FALSE)</f>
        <v>3</v>
      </c>
      <c r="Q1934">
        <f t="shared" si="61"/>
        <v>2025</v>
      </c>
    </row>
    <row r="1935" spans="1:17" x14ac:dyDescent="0.3">
      <c r="A1935" t="s">
        <v>1722</v>
      </c>
      <c r="B1935" t="s">
        <v>27</v>
      </c>
      <c r="C1935" s="3">
        <v>70875430759</v>
      </c>
      <c r="D1935" t="str">
        <f>VLOOKUP(C1935,Planilha4!$B$1:$C$147,2,0)</f>
        <v>Alexandre Furtado Cavalcanti De Albuquerque Sá</v>
      </c>
      <c r="E1935" t="s">
        <v>1723</v>
      </c>
      <c r="F1935" t="s">
        <v>1524</v>
      </c>
      <c r="G1935" t="s">
        <v>12</v>
      </c>
      <c r="H1935" t="s">
        <v>13</v>
      </c>
      <c r="I1935" t="s">
        <v>1693</v>
      </c>
      <c r="J1935" t="s">
        <v>1693</v>
      </c>
      <c r="K1935" t="s">
        <v>1709</v>
      </c>
      <c r="L1935">
        <v>600.75</v>
      </c>
      <c r="M1935" t="s">
        <v>51</v>
      </c>
      <c r="N1935" t="s">
        <v>52</v>
      </c>
      <c r="O1935" t="str">
        <f t="shared" si="60"/>
        <v>março</v>
      </c>
      <c r="P1935">
        <f>VLOOKUP(O1935,Auxiliar!A:B,2,FALSE)</f>
        <v>3</v>
      </c>
      <c r="Q1935">
        <f t="shared" si="61"/>
        <v>2025</v>
      </c>
    </row>
    <row r="1936" spans="1:17" x14ac:dyDescent="0.3">
      <c r="A1936" t="s">
        <v>1728</v>
      </c>
      <c r="B1936" t="s">
        <v>27</v>
      </c>
      <c r="C1936" s="3">
        <v>70875430759</v>
      </c>
      <c r="D1936" t="str">
        <f>VLOOKUP(C1936,Planilha4!$B$1:$C$147,2,0)</f>
        <v>Alexandre Furtado Cavalcanti De Albuquerque Sá</v>
      </c>
      <c r="E1936" t="s">
        <v>1729</v>
      </c>
      <c r="F1936" t="s">
        <v>452</v>
      </c>
      <c r="G1936" t="s">
        <v>12</v>
      </c>
      <c r="H1936" t="s">
        <v>13</v>
      </c>
      <c r="I1936" t="s">
        <v>1713</v>
      </c>
      <c r="J1936" t="s">
        <v>1709</v>
      </c>
      <c r="K1936" t="s">
        <v>1713</v>
      </c>
      <c r="L1936">
        <v>2475</v>
      </c>
      <c r="M1936" t="s">
        <v>1730</v>
      </c>
      <c r="N1936" t="s">
        <v>1731</v>
      </c>
      <c r="O1936" t="str">
        <f t="shared" si="60"/>
        <v>março</v>
      </c>
      <c r="P1936">
        <f>VLOOKUP(O1936,Auxiliar!A:B,2,FALSE)</f>
        <v>3</v>
      </c>
      <c r="Q1936">
        <f t="shared" si="61"/>
        <v>2025</v>
      </c>
    </row>
    <row r="1937" spans="1:17" x14ac:dyDescent="0.3">
      <c r="A1937" t="s">
        <v>1733</v>
      </c>
      <c r="B1937" t="s">
        <v>27</v>
      </c>
      <c r="C1937" s="3">
        <v>70875430759</v>
      </c>
      <c r="D1937" t="str">
        <f>VLOOKUP(C1937,Planilha4!$B$1:$C$147,2,0)</f>
        <v>Alexandre Furtado Cavalcanti De Albuquerque Sá</v>
      </c>
      <c r="E1937" t="s">
        <v>1735</v>
      </c>
      <c r="F1937" t="s">
        <v>1524</v>
      </c>
      <c r="G1937" t="s">
        <v>12</v>
      </c>
      <c r="H1937" t="s">
        <v>13</v>
      </c>
      <c r="I1937" t="s">
        <v>1699</v>
      </c>
      <c r="J1937" t="s">
        <v>1699</v>
      </c>
      <c r="K1937" t="s">
        <v>1700</v>
      </c>
      <c r="L1937">
        <v>592.5</v>
      </c>
      <c r="M1937" t="s">
        <v>1736</v>
      </c>
      <c r="N1937" t="s">
        <v>1737</v>
      </c>
      <c r="O1937" t="str">
        <f t="shared" si="60"/>
        <v>março</v>
      </c>
      <c r="P1937">
        <f>VLOOKUP(O1937,Auxiliar!A:B,2,FALSE)</f>
        <v>3</v>
      </c>
      <c r="Q1937">
        <f t="shared" si="61"/>
        <v>2025</v>
      </c>
    </row>
    <row r="1938" spans="1:17" x14ac:dyDescent="0.3">
      <c r="A1938" t="s">
        <v>1738</v>
      </c>
      <c r="B1938" t="s">
        <v>27</v>
      </c>
      <c r="C1938" s="3">
        <v>70875430759</v>
      </c>
      <c r="D1938" t="str">
        <f>VLOOKUP(C1938,Planilha4!$B$1:$C$147,2,0)</f>
        <v>Alexandre Furtado Cavalcanti De Albuquerque Sá</v>
      </c>
      <c r="E1938" t="s">
        <v>1739</v>
      </c>
      <c r="F1938" t="s">
        <v>500</v>
      </c>
      <c r="G1938" t="s">
        <v>12</v>
      </c>
      <c r="H1938" t="s">
        <v>13</v>
      </c>
      <c r="I1938" t="s">
        <v>1700</v>
      </c>
      <c r="J1938" t="s">
        <v>1699</v>
      </c>
      <c r="K1938" t="s">
        <v>1700</v>
      </c>
      <c r="L1938">
        <v>450</v>
      </c>
      <c r="M1938" t="s">
        <v>1740</v>
      </c>
      <c r="N1938" t="s">
        <v>1741</v>
      </c>
      <c r="O1938" t="str">
        <f t="shared" si="60"/>
        <v>março</v>
      </c>
      <c r="P1938">
        <f>VLOOKUP(O1938,Auxiliar!A:B,2,FALSE)</f>
        <v>3</v>
      </c>
      <c r="Q1938">
        <f t="shared" si="61"/>
        <v>2025</v>
      </c>
    </row>
    <row r="1939" spans="1:17" x14ac:dyDescent="0.3">
      <c r="A1939" t="s">
        <v>1742</v>
      </c>
      <c r="B1939" t="s">
        <v>27</v>
      </c>
      <c r="C1939" s="3">
        <v>70875430759</v>
      </c>
      <c r="D1939" t="str">
        <f>VLOOKUP(C1939,Planilha4!$B$1:$C$147,2,0)</f>
        <v>Alexandre Furtado Cavalcanti De Albuquerque Sá</v>
      </c>
      <c r="E1939" t="s">
        <v>1743</v>
      </c>
      <c r="F1939" t="s">
        <v>1744</v>
      </c>
      <c r="G1939" t="s">
        <v>12</v>
      </c>
      <c r="H1939" t="s">
        <v>13</v>
      </c>
      <c r="I1939" t="s">
        <v>1745</v>
      </c>
      <c r="J1939" t="s">
        <v>1700</v>
      </c>
      <c r="K1939" t="s">
        <v>1745</v>
      </c>
      <c r="L1939">
        <v>900</v>
      </c>
      <c r="M1939" t="s">
        <v>1746</v>
      </c>
      <c r="N1939" t="s">
        <v>1747</v>
      </c>
      <c r="O1939" t="str">
        <f t="shared" si="60"/>
        <v>março</v>
      </c>
      <c r="P1939">
        <f>VLOOKUP(O1939,Auxiliar!A:B,2,FALSE)</f>
        <v>3</v>
      </c>
      <c r="Q1939">
        <f t="shared" si="61"/>
        <v>2025</v>
      </c>
    </row>
    <row r="1940" spans="1:17" x14ac:dyDescent="0.3">
      <c r="A1940" t="s">
        <v>1748</v>
      </c>
      <c r="B1940" t="s">
        <v>27</v>
      </c>
      <c r="C1940" s="3">
        <v>70875430759</v>
      </c>
      <c r="D1940" t="str">
        <f>VLOOKUP(C1940,Planilha4!$B$1:$C$147,2,0)</f>
        <v>Alexandre Furtado Cavalcanti De Albuquerque Sá</v>
      </c>
      <c r="E1940" t="s">
        <v>1749</v>
      </c>
      <c r="F1940" t="s">
        <v>1225</v>
      </c>
      <c r="G1940" t="s">
        <v>12</v>
      </c>
      <c r="H1940" t="s">
        <v>13</v>
      </c>
      <c r="I1940" t="s">
        <v>1745</v>
      </c>
      <c r="J1940" t="s">
        <v>1700</v>
      </c>
      <c r="K1940" t="s">
        <v>1745</v>
      </c>
      <c r="L1940">
        <v>1275</v>
      </c>
      <c r="M1940" t="s">
        <v>1750</v>
      </c>
      <c r="N1940" t="s">
        <v>1751</v>
      </c>
      <c r="O1940" t="str">
        <f t="shared" si="60"/>
        <v>março</v>
      </c>
      <c r="P1940">
        <f>VLOOKUP(O1940,Auxiliar!A:B,2,FALSE)</f>
        <v>3</v>
      </c>
      <c r="Q1940">
        <f t="shared" si="61"/>
        <v>2025</v>
      </c>
    </row>
    <row r="1941" spans="1:17" x14ac:dyDescent="0.3">
      <c r="A1941" t="s">
        <v>1759</v>
      </c>
      <c r="B1941" t="s">
        <v>27</v>
      </c>
      <c r="C1941" s="3">
        <v>70875430759</v>
      </c>
      <c r="D1941" t="str">
        <f>VLOOKUP(C1941,Planilha4!$B$1:$C$147,2,0)</f>
        <v>Alexandre Furtado Cavalcanti De Albuquerque Sá</v>
      </c>
      <c r="E1941" t="s">
        <v>717</v>
      </c>
      <c r="F1941" t="s">
        <v>104</v>
      </c>
      <c r="G1941" t="s">
        <v>12</v>
      </c>
      <c r="H1941" t="s">
        <v>13</v>
      </c>
      <c r="I1941" t="s">
        <v>1700</v>
      </c>
      <c r="J1941" t="s">
        <v>1700</v>
      </c>
      <c r="K1941" t="s">
        <v>1745</v>
      </c>
      <c r="L1941">
        <v>835.03</v>
      </c>
      <c r="M1941" t="s">
        <v>51</v>
      </c>
      <c r="N1941" t="s">
        <v>52</v>
      </c>
      <c r="O1941" t="str">
        <f t="shared" si="60"/>
        <v>março</v>
      </c>
      <c r="P1941">
        <f>VLOOKUP(O1941,Auxiliar!A:B,2,FALSE)</f>
        <v>3</v>
      </c>
      <c r="Q1941">
        <f t="shared" si="61"/>
        <v>2025</v>
      </c>
    </row>
    <row r="1942" spans="1:17" x14ac:dyDescent="0.3">
      <c r="A1942" t="s">
        <v>1766</v>
      </c>
      <c r="B1942" t="s">
        <v>27</v>
      </c>
      <c r="C1942" s="3">
        <v>70875430759</v>
      </c>
      <c r="D1942" t="str">
        <f>VLOOKUP(C1942,Planilha4!$B$1:$C$147,2,0)</f>
        <v>Alexandre Furtado Cavalcanti De Albuquerque Sá</v>
      </c>
      <c r="E1942" t="s">
        <v>805</v>
      </c>
      <c r="F1942" t="s">
        <v>1767</v>
      </c>
      <c r="G1942" t="s">
        <v>12</v>
      </c>
      <c r="H1942" t="s">
        <v>13</v>
      </c>
      <c r="I1942" t="s">
        <v>1768</v>
      </c>
      <c r="J1942" t="s">
        <v>1768</v>
      </c>
      <c r="K1942" t="s">
        <v>1641</v>
      </c>
      <c r="L1942">
        <v>1335</v>
      </c>
      <c r="M1942" t="s">
        <v>51</v>
      </c>
      <c r="N1942" t="s">
        <v>52</v>
      </c>
      <c r="O1942" t="str">
        <f t="shared" si="60"/>
        <v>fevereiro</v>
      </c>
      <c r="P1942">
        <f>VLOOKUP(O1942,Auxiliar!A:B,2,FALSE)</f>
        <v>2</v>
      </c>
      <c r="Q1942">
        <f t="shared" si="61"/>
        <v>2025</v>
      </c>
    </row>
    <row r="1943" spans="1:17" x14ac:dyDescent="0.3">
      <c r="A1943" t="s">
        <v>1769</v>
      </c>
      <c r="B1943" t="s">
        <v>27</v>
      </c>
      <c r="C1943" s="3">
        <v>70875430759</v>
      </c>
      <c r="D1943" t="str">
        <f>VLOOKUP(C1943,Planilha4!$B$1:$C$147,2,0)</f>
        <v>Alexandre Furtado Cavalcanti De Albuquerque Sá</v>
      </c>
      <c r="E1943" t="s">
        <v>1441</v>
      </c>
      <c r="F1943" t="s">
        <v>1770</v>
      </c>
      <c r="G1943" t="s">
        <v>12</v>
      </c>
      <c r="H1943" t="s">
        <v>13</v>
      </c>
      <c r="I1943" t="s">
        <v>1698</v>
      </c>
      <c r="J1943" t="s">
        <v>1745</v>
      </c>
      <c r="K1943" t="s">
        <v>1698</v>
      </c>
      <c r="L1943">
        <v>1470</v>
      </c>
      <c r="M1943" t="s">
        <v>1771</v>
      </c>
      <c r="N1943" t="s">
        <v>1772</v>
      </c>
      <c r="O1943" t="str">
        <f t="shared" si="60"/>
        <v>março</v>
      </c>
      <c r="P1943">
        <f>VLOOKUP(O1943,Auxiliar!A:B,2,FALSE)</f>
        <v>3</v>
      </c>
      <c r="Q1943">
        <f t="shared" si="61"/>
        <v>2025</v>
      </c>
    </row>
    <row r="1944" spans="1:17" x14ac:dyDescent="0.3">
      <c r="A1944" s="1"/>
      <c r="B1944" s="1"/>
      <c r="C1944" s="3"/>
      <c r="E1944" s="1"/>
      <c r="F1944" s="1"/>
      <c r="G1944" s="1"/>
      <c r="H1944" s="1"/>
      <c r="I1944" s="1"/>
      <c r="L1944" s="1"/>
      <c r="M1944" s="1"/>
      <c r="N1944" s="1"/>
    </row>
    <row r="1945" spans="1:17" x14ac:dyDescent="0.3">
      <c r="A1945" t="s">
        <v>1773</v>
      </c>
      <c r="B1945" t="s">
        <v>27</v>
      </c>
      <c r="C1945" s="3">
        <v>70875430759</v>
      </c>
      <c r="D1945" t="str">
        <f>VLOOKUP(C1945,Planilha4!$B$1:$C$147,2,0)</f>
        <v>Alexandre Furtado Cavalcanti De Albuquerque Sá</v>
      </c>
      <c r="E1945" t="s">
        <v>1774</v>
      </c>
      <c r="F1945" t="s">
        <v>126</v>
      </c>
      <c r="G1945" t="s">
        <v>12</v>
      </c>
      <c r="H1945" t="s">
        <v>13</v>
      </c>
      <c r="I1945" t="s">
        <v>1643</v>
      </c>
      <c r="J1945" t="s">
        <v>1654</v>
      </c>
      <c r="K1945" t="s">
        <v>1642</v>
      </c>
      <c r="L1945">
        <v>1110</v>
      </c>
      <c r="M1945" t="s">
        <v>1775</v>
      </c>
      <c r="N1945" t="s">
        <v>1776</v>
      </c>
      <c r="O1945" t="str">
        <f t="shared" si="60"/>
        <v>fevereiro</v>
      </c>
      <c r="P1945">
        <f>VLOOKUP(O1945,Auxiliar!A:B,2,FALSE)</f>
        <v>2</v>
      </c>
      <c r="Q1945">
        <f t="shared" si="61"/>
        <v>2025</v>
      </c>
    </row>
    <row r="1946" spans="1:17" x14ac:dyDescent="0.3">
      <c r="A1946" t="s">
        <v>1777</v>
      </c>
      <c r="B1946" t="s">
        <v>27</v>
      </c>
      <c r="C1946" s="3">
        <v>70875430759</v>
      </c>
      <c r="D1946" t="str">
        <f>VLOOKUP(C1946,Planilha4!$B$1:$C$147,2,0)</f>
        <v>Alexandre Furtado Cavalcanti De Albuquerque Sá</v>
      </c>
      <c r="E1946" t="s">
        <v>899</v>
      </c>
      <c r="F1946" t="s">
        <v>1778</v>
      </c>
      <c r="G1946" t="s">
        <v>12</v>
      </c>
      <c r="H1946" t="s">
        <v>13</v>
      </c>
      <c r="I1946" t="s">
        <v>1646</v>
      </c>
      <c r="J1946" t="s">
        <v>1646</v>
      </c>
      <c r="K1946" t="s">
        <v>1654</v>
      </c>
      <c r="L1946">
        <v>1658.22</v>
      </c>
      <c r="M1946" t="s">
        <v>51</v>
      </c>
      <c r="N1946" t="s">
        <v>52</v>
      </c>
      <c r="O1946" t="str">
        <f t="shared" si="60"/>
        <v>fevereiro</v>
      </c>
      <c r="P1946">
        <f>VLOOKUP(O1946,Auxiliar!A:B,2,FALSE)</f>
        <v>2</v>
      </c>
      <c r="Q1946">
        <f t="shared" si="61"/>
        <v>2025</v>
      </c>
    </row>
    <row r="1947" spans="1:17" x14ac:dyDescent="0.3">
      <c r="A1947" t="s">
        <v>1779</v>
      </c>
      <c r="B1947" t="s">
        <v>27</v>
      </c>
      <c r="C1947" s="3">
        <v>70875430759</v>
      </c>
      <c r="D1947" t="str">
        <f>VLOOKUP(C1947,Planilha4!$B$1:$C$147,2,0)</f>
        <v>Alexandre Furtado Cavalcanti De Albuquerque Sá</v>
      </c>
      <c r="E1947" t="s">
        <v>1780</v>
      </c>
      <c r="F1947" t="s">
        <v>521</v>
      </c>
      <c r="G1947" t="s">
        <v>12</v>
      </c>
      <c r="H1947" t="s">
        <v>13</v>
      </c>
      <c r="I1947" t="s">
        <v>1649</v>
      </c>
      <c r="J1947" t="s">
        <v>1649</v>
      </c>
      <c r="K1947" t="s">
        <v>1781</v>
      </c>
      <c r="L1947">
        <v>510</v>
      </c>
      <c r="M1947" t="s">
        <v>1782</v>
      </c>
      <c r="N1947" t="s">
        <v>1783</v>
      </c>
      <c r="O1947" t="str">
        <f t="shared" si="60"/>
        <v>fevereiro</v>
      </c>
      <c r="P1947">
        <f>VLOOKUP(O1947,Auxiliar!A:B,2,FALSE)</f>
        <v>2</v>
      </c>
      <c r="Q1947">
        <f t="shared" si="61"/>
        <v>2025</v>
      </c>
    </row>
    <row r="1948" spans="1:17" x14ac:dyDescent="0.3">
      <c r="A1948" s="1"/>
      <c r="B1948" s="1"/>
      <c r="C1948" s="3"/>
      <c r="E1948" s="1"/>
      <c r="F1948" s="1"/>
      <c r="G1948" s="1"/>
      <c r="H1948" s="1"/>
      <c r="I1948" s="1"/>
      <c r="L1948" s="1"/>
      <c r="M1948" s="1"/>
      <c r="N1948" s="1"/>
    </row>
    <row r="1949" spans="1:17" x14ac:dyDescent="0.3">
      <c r="A1949" t="s">
        <v>1644</v>
      </c>
      <c r="B1949" t="s">
        <v>27</v>
      </c>
      <c r="C1949" s="3">
        <v>70875430759</v>
      </c>
      <c r="D1949" t="str">
        <f>VLOOKUP(C1949,Planilha4!$B$1:$C$147,2,0)</f>
        <v>Alexandre Furtado Cavalcanti De Albuquerque Sá</v>
      </c>
      <c r="E1949" t="s">
        <v>1645</v>
      </c>
      <c r="F1949" t="s">
        <v>948</v>
      </c>
      <c r="G1949" t="s">
        <v>12</v>
      </c>
      <c r="H1949" t="s">
        <v>13</v>
      </c>
      <c r="I1949" t="s">
        <v>1649</v>
      </c>
      <c r="J1949" t="s">
        <v>1650</v>
      </c>
      <c r="K1949" t="s">
        <v>1651</v>
      </c>
      <c r="L1949">
        <v>1425</v>
      </c>
      <c r="M1949" t="s">
        <v>1647</v>
      </c>
      <c r="N1949" t="s">
        <v>1648</v>
      </c>
      <c r="O1949" t="str">
        <f t="shared" si="60"/>
        <v>fevereiro</v>
      </c>
      <c r="P1949">
        <f>VLOOKUP(O1949,Auxiliar!A:B,2,FALSE)</f>
        <v>2</v>
      </c>
      <c r="Q1949">
        <f t="shared" si="61"/>
        <v>2025</v>
      </c>
    </row>
    <row r="1950" spans="1:17" x14ac:dyDescent="0.3">
      <c r="A1950" t="s">
        <v>1796</v>
      </c>
      <c r="B1950" t="s">
        <v>27</v>
      </c>
      <c r="C1950" s="3">
        <v>70875430759</v>
      </c>
      <c r="D1950" t="str">
        <f>VLOOKUP(C1950,Planilha4!$B$1:$C$147,2,0)</f>
        <v>Alexandre Furtado Cavalcanti De Albuquerque Sá</v>
      </c>
      <c r="E1950" t="s">
        <v>1797</v>
      </c>
      <c r="F1950" t="s">
        <v>969</v>
      </c>
      <c r="G1950" t="s">
        <v>12</v>
      </c>
      <c r="H1950" t="s">
        <v>13</v>
      </c>
      <c r="I1950" t="s">
        <v>1650</v>
      </c>
      <c r="J1950" t="s">
        <v>1650</v>
      </c>
      <c r="K1950" t="s">
        <v>1651</v>
      </c>
      <c r="L1950">
        <v>356.25</v>
      </c>
      <c r="M1950" t="s">
        <v>1798</v>
      </c>
      <c r="N1950" t="s">
        <v>1799</v>
      </c>
      <c r="O1950" t="str">
        <f t="shared" si="60"/>
        <v>fevereiro</v>
      </c>
      <c r="P1950">
        <f>VLOOKUP(O1950,Auxiliar!A:B,2,FALSE)</f>
        <v>2</v>
      </c>
      <c r="Q1950">
        <f t="shared" si="61"/>
        <v>2025</v>
      </c>
    </row>
    <row r="1951" spans="1:17" x14ac:dyDescent="0.3">
      <c r="A1951" t="s">
        <v>1788</v>
      </c>
      <c r="B1951" t="s">
        <v>27</v>
      </c>
      <c r="C1951" s="3">
        <v>70875430759</v>
      </c>
      <c r="D1951" t="str">
        <f>VLOOKUP(C1951,Planilha4!$B$1:$C$147,2,0)</f>
        <v>Alexandre Furtado Cavalcanti De Albuquerque Sá</v>
      </c>
      <c r="E1951" t="s">
        <v>1789</v>
      </c>
      <c r="F1951" t="s">
        <v>694</v>
      </c>
      <c r="G1951" t="s">
        <v>12</v>
      </c>
      <c r="H1951" t="s">
        <v>13</v>
      </c>
      <c r="I1951" t="s">
        <v>1500</v>
      </c>
      <c r="J1951" t="s">
        <v>1500</v>
      </c>
      <c r="K1951" t="s">
        <v>1501</v>
      </c>
      <c r="L1951">
        <v>450</v>
      </c>
      <c r="M1951" t="s">
        <v>1790</v>
      </c>
      <c r="N1951" t="s">
        <v>1791</v>
      </c>
      <c r="O1951" t="str">
        <f t="shared" si="60"/>
        <v>fevereiro</v>
      </c>
      <c r="P1951">
        <f>VLOOKUP(O1951,Auxiliar!A:B,2,FALSE)</f>
        <v>2</v>
      </c>
      <c r="Q1951">
        <f t="shared" si="61"/>
        <v>2025</v>
      </c>
    </row>
    <row r="1952" spans="1:17" x14ac:dyDescent="0.3">
      <c r="A1952" t="s">
        <v>1803</v>
      </c>
      <c r="B1952" t="s">
        <v>27</v>
      </c>
      <c r="C1952" s="3">
        <v>70875430759</v>
      </c>
      <c r="D1952" t="str">
        <f>VLOOKUP(C1952,Planilha4!$B$1:$C$147,2,0)</f>
        <v>Alexandre Furtado Cavalcanti De Albuquerque Sá</v>
      </c>
      <c r="E1952" t="s">
        <v>1804</v>
      </c>
      <c r="F1952" t="s">
        <v>1805</v>
      </c>
      <c r="G1952" t="s">
        <v>12</v>
      </c>
      <c r="H1952" t="s">
        <v>13</v>
      </c>
      <c r="I1952" t="s">
        <v>1500</v>
      </c>
      <c r="J1952" t="s">
        <v>1806</v>
      </c>
      <c r="K1952" t="s">
        <v>1795</v>
      </c>
      <c r="L1952">
        <v>500.18</v>
      </c>
      <c r="M1952" t="s">
        <v>1807</v>
      </c>
      <c r="N1952" t="s">
        <v>1808</v>
      </c>
      <c r="O1952" t="str">
        <f t="shared" si="60"/>
        <v>fevereiro</v>
      </c>
      <c r="P1952">
        <f>VLOOKUP(O1952,Auxiliar!A:B,2,FALSE)</f>
        <v>2</v>
      </c>
      <c r="Q1952">
        <f t="shared" si="61"/>
        <v>2025</v>
      </c>
    </row>
    <row r="1953" spans="1:17" x14ac:dyDescent="0.3">
      <c r="A1953" t="s">
        <v>293</v>
      </c>
      <c r="B1953" t="s">
        <v>298</v>
      </c>
      <c r="C1953" s="3">
        <v>71004190778</v>
      </c>
      <c r="D1953" t="str">
        <f>VLOOKUP(C1953,Planilha4!$B$1:$C$147,2,0)</f>
        <v>Cesar Barcellos Schelk</v>
      </c>
      <c r="E1953" t="s">
        <v>294</v>
      </c>
      <c r="F1953" t="s">
        <v>295</v>
      </c>
      <c r="G1953" t="s">
        <v>85</v>
      </c>
      <c r="H1953" t="s">
        <v>13</v>
      </c>
      <c r="I1953" t="s">
        <v>291</v>
      </c>
      <c r="J1953" t="s">
        <v>290</v>
      </c>
      <c r="K1953" t="s">
        <v>291</v>
      </c>
      <c r="L1953">
        <v>1562.5</v>
      </c>
      <c r="M1953" t="s">
        <v>296</v>
      </c>
      <c r="N1953" t="s">
        <v>297</v>
      </c>
      <c r="O1953" t="str">
        <f t="shared" si="60"/>
        <v>maio</v>
      </c>
      <c r="P1953">
        <f>VLOOKUP(O1953,Auxiliar!A:B,2,FALSE)</f>
        <v>5</v>
      </c>
      <c r="Q1953">
        <f t="shared" si="61"/>
        <v>2024</v>
      </c>
    </row>
    <row r="1954" spans="1:17" x14ac:dyDescent="0.3">
      <c r="A1954" t="s">
        <v>293</v>
      </c>
      <c r="B1954" t="s">
        <v>298</v>
      </c>
      <c r="C1954" s="3">
        <v>71004190778</v>
      </c>
      <c r="D1954" t="str">
        <f>VLOOKUP(C1954,Planilha4!$B$1:$C$147,2,0)</f>
        <v>Cesar Barcellos Schelk</v>
      </c>
      <c r="E1954" t="s">
        <v>294</v>
      </c>
      <c r="F1954" t="s">
        <v>295</v>
      </c>
      <c r="G1954" t="s">
        <v>85</v>
      </c>
      <c r="H1954" t="s">
        <v>13</v>
      </c>
      <c r="I1954" t="s">
        <v>291</v>
      </c>
      <c r="J1954" t="s">
        <v>290</v>
      </c>
      <c r="K1954" t="s">
        <v>291</v>
      </c>
      <c r="L1954">
        <v>1562.5</v>
      </c>
      <c r="M1954" t="s">
        <v>300</v>
      </c>
      <c r="N1954" t="s">
        <v>301</v>
      </c>
      <c r="O1954" t="str">
        <f t="shared" si="60"/>
        <v>maio</v>
      </c>
      <c r="P1954">
        <f>VLOOKUP(O1954,Auxiliar!A:B,2,FALSE)</f>
        <v>5</v>
      </c>
      <c r="Q1954">
        <f t="shared" si="61"/>
        <v>2024</v>
      </c>
    </row>
    <row r="1955" spans="1:17" x14ac:dyDescent="0.3">
      <c r="A1955" t="s">
        <v>293</v>
      </c>
      <c r="B1955" t="s">
        <v>298</v>
      </c>
      <c r="C1955" s="3">
        <v>71004190778</v>
      </c>
      <c r="D1955" t="str">
        <f>VLOOKUP(C1955,Planilha4!$B$1:$C$147,2,0)</f>
        <v>Cesar Barcellos Schelk</v>
      </c>
      <c r="E1955" t="s">
        <v>294</v>
      </c>
      <c r="F1955" t="s">
        <v>295</v>
      </c>
      <c r="G1955" t="s">
        <v>85</v>
      </c>
      <c r="H1955" t="s">
        <v>13</v>
      </c>
      <c r="I1955" t="s">
        <v>291</v>
      </c>
      <c r="J1955" t="s">
        <v>290</v>
      </c>
      <c r="K1955" t="s">
        <v>291</v>
      </c>
      <c r="L1955">
        <v>1562.5</v>
      </c>
      <c r="M1955" t="s">
        <v>302</v>
      </c>
      <c r="N1955" t="s">
        <v>303</v>
      </c>
      <c r="O1955" t="str">
        <f t="shared" si="60"/>
        <v>maio</v>
      </c>
      <c r="P1955">
        <f>VLOOKUP(O1955,Auxiliar!A:B,2,FALSE)</f>
        <v>5</v>
      </c>
      <c r="Q1955">
        <f t="shared" si="61"/>
        <v>2024</v>
      </c>
    </row>
    <row r="1956" spans="1:17" x14ac:dyDescent="0.3">
      <c r="A1956" t="s">
        <v>293</v>
      </c>
      <c r="B1956" t="s">
        <v>298</v>
      </c>
      <c r="C1956" s="3">
        <v>71004190778</v>
      </c>
      <c r="D1956" t="str">
        <f>VLOOKUP(C1956,Planilha4!$B$1:$C$147,2,0)</f>
        <v>Cesar Barcellos Schelk</v>
      </c>
      <c r="E1956" t="s">
        <v>294</v>
      </c>
      <c r="F1956" t="s">
        <v>295</v>
      </c>
      <c r="G1956" t="s">
        <v>85</v>
      </c>
      <c r="H1956" t="s">
        <v>13</v>
      </c>
      <c r="I1956" t="s">
        <v>291</v>
      </c>
      <c r="J1956" t="s">
        <v>290</v>
      </c>
      <c r="K1956" t="s">
        <v>291</v>
      </c>
      <c r="L1956">
        <v>1562.5</v>
      </c>
      <c r="M1956" t="s">
        <v>304</v>
      </c>
      <c r="N1956" t="s">
        <v>305</v>
      </c>
      <c r="O1956" t="str">
        <f t="shared" si="60"/>
        <v>maio</v>
      </c>
      <c r="P1956">
        <f>VLOOKUP(O1956,Auxiliar!A:B,2,FALSE)</f>
        <v>5</v>
      </c>
      <c r="Q1956">
        <f t="shared" si="61"/>
        <v>2024</v>
      </c>
    </row>
    <row r="1957" spans="1:17" x14ac:dyDescent="0.3">
      <c r="A1957" s="1"/>
      <c r="B1957" s="1"/>
      <c r="C1957" s="3"/>
      <c r="E1957" s="1"/>
      <c r="F1957" s="1"/>
      <c r="G1957" s="1"/>
      <c r="H1957" s="1"/>
      <c r="I1957" s="1"/>
      <c r="L1957" s="1"/>
      <c r="M1957" s="1"/>
      <c r="N1957" s="1"/>
    </row>
    <row r="1958" spans="1:17" x14ac:dyDescent="0.3">
      <c r="A1958" t="s">
        <v>337</v>
      </c>
      <c r="B1958" t="s">
        <v>298</v>
      </c>
      <c r="C1958" s="3">
        <v>71004190778</v>
      </c>
      <c r="D1958" t="str">
        <f>VLOOKUP(C1958,Planilha4!$B$1:$C$147,2,0)</f>
        <v>Cesar Barcellos Schelk</v>
      </c>
      <c r="E1958" t="s">
        <v>339</v>
      </c>
      <c r="F1958" t="s">
        <v>159</v>
      </c>
      <c r="G1958" t="s">
        <v>12</v>
      </c>
      <c r="H1958" t="s">
        <v>13</v>
      </c>
      <c r="I1958" t="s">
        <v>325</v>
      </c>
      <c r="J1958" t="s">
        <v>314</v>
      </c>
      <c r="K1958" t="s">
        <v>322</v>
      </c>
      <c r="L1958">
        <v>750</v>
      </c>
      <c r="M1958" t="s">
        <v>340</v>
      </c>
      <c r="N1958" t="s">
        <v>341</v>
      </c>
      <c r="O1958" t="str">
        <f t="shared" si="60"/>
        <v>maio</v>
      </c>
      <c r="P1958">
        <f>VLOOKUP(O1958,Auxiliar!A:B,2,FALSE)</f>
        <v>5</v>
      </c>
      <c r="Q1958">
        <f t="shared" si="61"/>
        <v>2024</v>
      </c>
    </row>
    <row r="1959" spans="1:17" x14ac:dyDescent="0.3">
      <c r="A1959" t="s">
        <v>337</v>
      </c>
      <c r="B1959" t="s">
        <v>298</v>
      </c>
      <c r="C1959" s="3">
        <v>71004190778</v>
      </c>
      <c r="D1959" t="str">
        <f>VLOOKUP(C1959,Planilha4!$B$1:$C$147,2,0)</f>
        <v>Cesar Barcellos Schelk</v>
      </c>
      <c r="E1959" t="s">
        <v>339</v>
      </c>
      <c r="F1959" t="s">
        <v>159</v>
      </c>
      <c r="G1959" t="s">
        <v>12</v>
      </c>
      <c r="H1959" t="s">
        <v>13</v>
      </c>
      <c r="I1959" t="s">
        <v>395</v>
      </c>
      <c r="J1959" t="s">
        <v>395</v>
      </c>
      <c r="K1959" t="s">
        <v>396</v>
      </c>
      <c r="L1959">
        <v>750</v>
      </c>
      <c r="M1959" t="s">
        <v>340</v>
      </c>
      <c r="N1959" t="s">
        <v>341</v>
      </c>
      <c r="O1959" t="str">
        <f t="shared" si="60"/>
        <v>junho</v>
      </c>
      <c r="P1959">
        <f>VLOOKUP(O1959,Auxiliar!A:B,2,FALSE)</f>
        <v>6</v>
      </c>
      <c r="Q1959">
        <f t="shared" si="61"/>
        <v>2024</v>
      </c>
    </row>
    <row r="1960" spans="1:17" x14ac:dyDescent="0.3">
      <c r="A1960" t="s">
        <v>511</v>
      </c>
      <c r="B1960" t="s">
        <v>298</v>
      </c>
      <c r="C1960" s="3">
        <v>71004190778</v>
      </c>
      <c r="D1960" t="str">
        <f>VLOOKUP(C1960,Planilha4!$B$1:$C$147,2,0)</f>
        <v>Cesar Barcellos Schelk</v>
      </c>
      <c r="E1960" t="s">
        <v>512</v>
      </c>
      <c r="F1960" t="s">
        <v>513</v>
      </c>
      <c r="G1960" t="s">
        <v>12</v>
      </c>
      <c r="H1960" t="s">
        <v>13</v>
      </c>
      <c r="I1960" t="s">
        <v>514</v>
      </c>
      <c r="J1960" t="s">
        <v>514</v>
      </c>
      <c r="K1960" t="s">
        <v>515</v>
      </c>
      <c r="L1960">
        <v>1290.74</v>
      </c>
      <c r="M1960" t="s">
        <v>516</v>
      </c>
      <c r="N1960" t="s">
        <v>517</v>
      </c>
      <c r="O1960" t="str">
        <f t="shared" si="60"/>
        <v>julho</v>
      </c>
      <c r="P1960">
        <f>VLOOKUP(O1960,Auxiliar!A:B,2,FALSE)</f>
        <v>7</v>
      </c>
      <c r="Q1960">
        <f t="shared" si="61"/>
        <v>2024</v>
      </c>
    </row>
    <row r="1961" spans="1:17" x14ac:dyDescent="0.3">
      <c r="A1961" t="s">
        <v>599</v>
      </c>
      <c r="B1961" t="s">
        <v>298</v>
      </c>
      <c r="C1961" s="3">
        <v>71004190778</v>
      </c>
      <c r="D1961" t="str">
        <f>VLOOKUP(C1961,Planilha4!$B$1:$C$147,2,0)</f>
        <v>Cesar Barcellos Schelk</v>
      </c>
      <c r="E1961" t="s">
        <v>601</v>
      </c>
      <c r="F1961" t="s">
        <v>602</v>
      </c>
      <c r="G1961" t="s">
        <v>12</v>
      </c>
      <c r="H1961" t="s">
        <v>13</v>
      </c>
      <c r="I1961" t="s">
        <v>151</v>
      </c>
      <c r="J1961" t="s">
        <v>151</v>
      </c>
      <c r="K1961" t="s">
        <v>152</v>
      </c>
      <c r="L1961">
        <v>4500</v>
      </c>
      <c r="M1961" t="s">
        <v>603</v>
      </c>
      <c r="N1961" t="s">
        <v>604</v>
      </c>
      <c r="O1961" t="str">
        <f t="shared" si="60"/>
        <v>novembro</v>
      </c>
      <c r="P1961">
        <f>VLOOKUP(O1961,Auxiliar!A:B,2,FALSE)</f>
        <v>11</v>
      </c>
      <c r="Q1961">
        <f t="shared" si="61"/>
        <v>2024</v>
      </c>
    </row>
    <row r="1962" spans="1:17" x14ac:dyDescent="0.3">
      <c r="A1962" t="s">
        <v>610</v>
      </c>
      <c r="B1962" t="s">
        <v>298</v>
      </c>
      <c r="C1962" s="3">
        <v>71004190778</v>
      </c>
      <c r="D1962" t="str">
        <f>VLOOKUP(C1962,Planilha4!$B$1:$C$147,2,0)</f>
        <v>Cesar Barcellos Schelk</v>
      </c>
      <c r="E1962" t="s">
        <v>612</v>
      </c>
      <c r="F1962" t="s">
        <v>613</v>
      </c>
      <c r="G1962" t="s">
        <v>85</v>
      </c>
      <c r="H1962" t="s">
        <v>13</v>
      </c>
      <c r="I1962" t="s">
        <v>146</v>
      </c>
      <c r="J1962" t="s">
        <v>147</v>
      </c>
      <c r="K1962" t="s">
        <v>146</v>
      </c>
      <c r="L1962">
        <v>2704</v>
      </c>
      <c r="M1962" t="s">
        <v>614</v>
      </c>
      <c r="N1962" t="s">
        <v>615</v>
      </c>
      <c r="O1962" t="str">
        <f t="shared" si="60"/>
        <v>março</v>
      </c>
      <c r="P1962">
        <f>VLOOKUP(O1962,Auxiliar!A:B,2,FALSE)</f>
        <v>3</v>
      </c>
      <c r="Q1962">
        <f t="shared" si="61"/>
        <v>2024</v>
      </c>
    </row>
    <row r="1963" spans="1:17" x14ac:dyDescent="0.3">
      <c r="A1963" s="1"/>
      <c r="B1963" s="1"/>
      <c r="C1963" s="3"/>
      <c r="E1963" s="1"/>
      <c r="F1963" s="1"/>
      <c r="G1963" s="1"/>
      <c r="H1963" s="1"/>
      <c r="I1963" s="1"/>
      <c r="L1963" s="1"/>
      <c r="M1963" s="1"/>
      <c r="N1963" s="1"/>
    </row>
    <row r="1964" spans="1:17" x14ac:dyDescent="0.3">
      <c r="A1964" t="s">
        <v>858</v>
      </c>
      <c r="B1964" t="s">
        <v>298</v>
      </c>
      <c r="C1964" s="3">
        <v>71004190778</v>
      </c>
      <c r="D1964" t="str">
        <f>VLOOKUP(C1964,Planilha4!$B$1:$C$147,2,0)</f>
        <v>Cesar Barcellos Schelk</v>
      </c>
      <c r="E1964" t="s">
        <v>859</v>
      </c>
      <c r="F1964" t="s">
        <v>860</v>
      </c>
      <c r="G1964" t="s">
        <v>12</v>
      </c>
      <c r="H1964" t="s">
        <v>13</v>
      </c>
      <c r="I1964" t="s">
        <v>152</v>
      </c>
      <c r="J1964" t="s">
        <v>893</v>
      </c>
      <c r="K1964" t="s">
        <v>667</v>
      </c>
      <c r="L1964">
        <v>1725</v>
      </c>
      <c r="M1964" t="s">
        <v>861</v>
      </c>
      <c r="N1964" t="s">
        <v>862</v>
      </c>
      <c r="O1964" t="str">
        <f t="shared" si="60"/>
        <v>novembro</v>
      </c>
      <c r="P1964">
        <f>VLOOKUP(O1964,Auxiliar!A:B,2,FALSE)</f>
        <v>11</v>
      </c>
      <c r="Q1964">
        <f t="shared" si="61"/>
        <v>2024</v>
      </c>
    </row>
    <row r="1965" spans="1:17" x14ac:dyDescent="0.3">
      <c r="A1965" t="s">
        <v>59</v>
      </c>
      <c r="B1965" t="s">
        <v>298</v>
      </c>
      <c r="C1965" s="3">
        <v>71004190778</v>
      </c>
      <c r="D1965" t="str">
        <f>VLOOKUP(C1965,Planilha4!$B$1:$C$147,2,0)</f>
        <v>Cesar Barcellos Schelk</v>
      </c>
      <c r="E1965" t="s">
        <v>60</v>
      </c>
      <c r="F1965" t="s">
        <v>61</v>
      </c>
      <c r="G1965" t="s">
        <v>12</v>
      </c>
      <c r="H1965" t="s">
        <v>13</v>
      </c>
      <c r="I1965" t="s">
        <v>62</v>
      </c>
      <c r="J1965" t="s">
        <v>63</v>
      </c>
      <c r="K1965" t="s">
        <v>64</v>
      </c>
      <c r="L1965">
        <v>3225</v>
      </c>
      <c r="M1965" t="s">
        <v>65</v>
      </c>
      <c r="N1965" t="s">
        <v>66</v>
      </c>
      <c r="O1965" t="str">
        <f t="shared" si="60"/>
        <v>novembro</v>
      </c>
      <c r="P1965">
        <f>VLOOKUP(O1965,Auxiliar!A:B,2,FALSE)</f>
        <v>11</v>
      </c>
      <c r="Q1965">
        <f t="shared" si="61"/>
        <v>2024</v>
      </c>
    </row>
    <row r="1966" spans="1:17" x14ac:dyDescent="0.3">
      <c r="A1966" t="s">
        <v>858</v>
      </c>
      <c r="B1966" t="s">
        <v>298</v>
      </c>
      <c r="C1966" s="3">
        <v>71004190778</v>
      </c>
      <c r="D1966" t="str">
        <f>VLOOKUP(C1966,Planilha4!$B$1:$C$147,2,0)</f>
        <v>Cesar Barcellos Schelk</v>
      </c>
      <c r="E1966" t="s">
        <v>859</v>
      </c>
      <c r="F1966" t="s">
        <v>860</v>
      </c>
      <c r="G1966" t="s">
        <v>12</v>
      </c>
      <c r="H1966" t="s">
        <v>13</v>
      </c>
      <c r="I1966" t="s">
        <v>1067</v>
      </c>
      <c r="J1966" t="s">
        <v>1067</v>
      </c>
      <c r="K1966" t="s">
        <v>1120</v>
      </c>
      <c r="L1966">
        <v>1725</v>
      </c>
      <c r="M1966" t="s">
        <v>861</v>
      </c>
      <c r="N1966" t="s">
        <v>862</v>
      </c>
      <c r="O1966" t="str">
        <f t="shared" si="60"/>
        <v>dezembro</v>
      </c>
      <c r="P1966">
        <f>VLOOKUP(O1966,Auxiliar!A:B,2,FALSE)</f>
        <v>12</v>
      </c>
      <c r="Q1966">
        <f t="shared" si="61"/>
        <v>2024</v>
      </c>
    </row>
    <row r="1967" spans="1:17" x14ac:dyDescent="0.3">
      <c r="A1967" t="s">
        <v>1321</v>
      </c>
      <c r="B1967" t="s">
        <v>298</v>
      </c>
      <c r="C1967" s="3">
        <v>71004190778</v>
      </c>
      <c r="D1967" t="str">
        <f>VLOOKUP(C1967,Planilha4!$B$1:$C$147,2,0)</f>
        <v>Cesar Barcellos Schelk</v>
      </c>
      <c r="E1967" t="s">
        <v>20</v>
      </c>
      <c r="G1967" t="s">
        <v>22</v>
      </c>
      <c r="H1967" t="s">
        <v>13</v>
      </c>
      <c r="I1967" t="s">
        <v>1318</v>
      </c>
      <c r="J1967" t="s">
        <v>765</v>
      </c>
      <c r="K1967" t="s">
        <v>1318</v>
      </c>
      <c r="L1967">
        <v>2028</v>
      </c>
      <c r="M1967" t="s">
        <v>25</v>
      </c>
      <c r="N1967" t="s">
        <v>1060</v>
      </c>
      <c r="O1967" t="str">
        <f t="shared" si="60"/>
        <v>agosto</v>
      </c>
      <c r="P1967">
        <f>VLOOKUP(O1967,Auxiliar!A:B,2,FALSE)</f>
        <v>8</v>
      </c>
      <c r="Q1967">
        <f t="shared" si="61"/>
        <v>2024</v>
      </c>
    </row>
    <row r="1968" spans="1:17" x14ac:dyDescent="0.3">
      <c r="A1968" t="s">
        <v>1322</v>
      </c>
      <c r="B1968" t="s">
        <v>298</v>
      </c>
      <c r="C1968" s="3">
        <v>71004190778</v>
      </c>
      <c r="D1968" t="str">
        <f>VLOOKUP(C1968,Planilha4!$B$1:$C$147,2,0)</f>
        <v>Cesar Barcellos Schelk</v>
      </c>
      <c r="E1968" t="s">
        <v>20</v>
      </c>
      <c r="G1968" t="s">
        <v>22</v>
      </c>
      <c r="H1968" t="s">
        <v>13</v>
      </c>
      <c r="I1968" t="s">
        <v>1318</v>
      </c>
      <c r="J1968" t="s">
        <v>765</v>
      </c>
      <c r="K1968" t="s">
        <v>1318</v>
      </c>
      <c r="L1968">
        <v>2160.6</v>
      </c>
      <c r="M1968" t="s">
        <v>25</v>
      </c>
      <c r="N1968" t="s">
        <v>1060</v>
      </c>
      <c r="O1968" t="str">
        <f t="shared" si="60"/>
        <v>agosto</v>
      </c>
      <c r="P1968">
        <f>VLOOKUP(O1968,Auxiliar!A:B,2,FALSE)</f>
        <v>8</v>
      </c>
      <c r="Q1968">
        <f t="shared" si="61"/>
        <v>2024</v>
      </c>
    </row>
    <row r="1969" spans="1:17" x14ac:dyDescent="0.3">
      <c r="A1969" t="s">
        <v>1365</v>
      </c>
      <c r="B1969" t="s">
        <v>298</v>
      </c>
      <c r="C1969" s="3">
        <v>71004190778</v>
      </c>
      <c r="D1969" t="str">
        <f>VLOOKUP(C1969,Planilha4!$B$1:$C$147,2,0)</f>
        <v>Cesar Barcellos Schelk</v>
      </c>
      <c r="E1969" t="s">
        <v>1366</v>
      </c>
      <c r="F1969" t="s">
        <v>1367</v>
      </c>
      <c r="G1969" t="s">
        <v>12</v>
      </c>
      <c r="H1969" t="s">
        <v>13</v>
      </c>
      <c r="I1969" t="s">
        <v>1353</v>
      </c>
      <c r="J1969" t="s">
        <v>1353</v>
      </c>
      <c r="K1969" t="s">
        <v>1368</v>
      </c>
      <c r="L1969">
        <v>5562.5</v>
      </c>
      <c r="M1969" t="s">
        <v>51</v>
      </c>
      <c r="N1969" t="s">
        <v>52</v>
      </c>
      <c r="O1969" t="str">
        <f t="shared" si="60"/>
        <v>agosto</v>
      </c>
      <c r="P1969">
        <f>VLOOKUP(O1969,Auxiliar!A:B,2,FALSE)</f>
        <v>8</v>
      </c>
      <c r="Q1969">
        <f t="shared" si="61"/>
        <v>2024</v>
      </c>
    </row>
    <row r="1970" spans="1:17" x14ac:dyDescent="0.3">
      <c r="A1970" t="s">
        <v>1450</v>
      </c>
      <c r="B1970" t="s">
        <v>298</v>
      </c>
      <c r="C1970" s="3">
        <v>71004190778</v>
      </c>
      <c r="D1970" t="str">
        <f>VLOOKUP(C1970,Planilha4!$B$1:$C$147,2,0)</f>
        <v>Cesar Barcellos Schelk</v>
      </c>
      <c r="E1970" t="s">
        <v>1451</v>
      </c>
      <c r="F1970" t="s">
        <v>150</v>
      </c>
      <c r="G1970" t="s">
        <v>12</v>
      </c>
      <c r="H1970" t="s">
        <v>13</v>
      </c>
      <c r="I1970" t="s">
        <v>151</v>
      </c>
      <c r="J1970" t="s">
        <v>151</v>
      </c>
      <c r="K1970" t="s">
        <v>152</v>
      </c>
      <c r="L1970">
        <v>2447.5</v>
      </c>
      <c r="M1970" t="s">
        <v>51</v>
      </c>
      <c r="N1970" t="s">
        <v>52</v>
      </c>
      <c r="O1970" t="str">
        <f t="shared" si="60"/>
        <v>novembro</v>
      </c>
      <c r="P1970">
        <f>VLOOKUP(O1970,Auxiliar!A:B,2,FALSE)</f>
        <v>11</v>
      </c>
      <c r="Q1970">
        <f t="shared" si="61"/>
        <v>2024</v>
      </c>
    </row>
    <row r="1971" spans="1:17" x14ac:dyDescent="0.3">
      <c r="A1971" t="s">
        <v>1457</v>
      </c>
      <c r="B1971" t="s">
        <v>298</v>
      </c>
      <c r="C1971" s="3">
        <v>71004190778</v>
      </c>
      <c r="D1971" t="str">
        <f>VLOOKUP(C1971,Planilha4!$B$1:$C$147,2,0)</f>
        <v>Cesar Barcellos Schelk</v>
      </c>
      <c r="E1971" t="s">
        <v>1451</v>
      </c>
      <c r="F1971" t="s">
        <v>888</v>
      </c>
      <c r="G1971" t="s">
        <v>12</v>
      </c>
      <c r="H1971" t="s">
        <v>13</v>
      </c>
      <c r="I1971" t="s">
        <v>151</v>
      </c>
      <c r="J1971" t="s">
        <v>151</v>
      </c>
      <c r="K1971" t="s">
        <v>152</v>
      </c>
      <c r="L1971">
        <v>2625.5</v>
      </c>
      <c r="M1971" t="s">
        <v>51</v>
      </c>
      <c r="N1971" t="s">
        <v>52</v>
      </c>
      <c r="O1971" t="str">
        <f t="shared" si="60"/>
        <v>novembro</v>
      </c>
      <c r="P1971">
        <f>VLOOKUP(O1971,Auxiliar!A:B,2,FALSE)</f>
        <v>11</v>
      </c>
      <c r="Q1971">
        <f t="shared" si="61"/>
        <v>2024</v>
      </c>
    </row>
    <row r="1972" spans="1:17" x14ac:dyDescent="0.3">
      <c r="A1972" t="s">
        <v>1535</v>
      </c>
      <c r="B1972" t="s">
        <v>298</v>
      </c>
      <c r="C1972" s="3">
        <v>71004190778</v>
      </c>
      <c r="D1972" t="str">
        <f>VLOOKUP(C1972,Planilha4!$B$1:$C$147,2,0)</f>
        <v>Cesar Barcellos Schelk</v>
      </c>
      <c r="E1972" t="s">
        <v>1536</v>
      </c>
      <c r="G1972" t="s">
        <v>12</v>
      </c>
      <c r="H1972" t="s">
        <v>13</v>
      </c>
      <c r="I1972" t="s">
        <v>1506</v>
      </c>
      <c r="J1972" t="s">
        <v>1537</v>
      </c>
      <c r="K1972" t="s">
        <v>1506</v>
      </c>
      <c r="L1972">
        <v>1600</v>
      </c>
      <c r="M1972" t="s">
        <v>1538</v>
      </c>
      <c r="N1972" t="s">
        <v>1539</v>
      </c>
      <c r="O1972" t="str">
        <f t="shared" si="60"/>
        <v>março</v>
      </c>
      <c r="P1972">
        <f>VLOOKUP(O1972,Auxiliar!A:B,2,FALSE)</f>
        <v>3</v>
      </c>
      <c r="Q1972">
        <f t="shared" si="61"/>
        <v>2025</v>
      </c>
    </row>
    <row r="1973" spans="1:17" x14ac:dyDescent="0.3">
      <c r="A1973" t="s">
        <v>1623</v>
      </c>
      <c r="B1973" t="s">
        <v>298</v>
      </c>
      <c r="C1973" s="3">
        <v>71004190778</v>
      </c>
      <c r="D1973" t="str">
        <f>VLOOKUP(C1973,Planilha4!$B$1:$C$147,2,0)</f>
        <v>Cesar Barcellos Schelk</v>
      </c>
      <c r="E1973" t="s">
        <v>1441</v>
      </c>
      <c r="F1973" t="s">
        <v>1624</v>
      </c>
      <c r="G1973" t="s">
        <v>12</v>
      </c>
      <c r="H1973" t="s">
        <v>13</v>
      </c>
      <c r="I1973" t="s">
        <v>1616</v>
      </c>
      <c r="J1973" t="s">
        <v>1619</v>
      </c>
      <c r="K1973" t="s">
        <v>1620</v>
      </c>
      <c r="L1973">
        <v>3350.95</v>
      </c>
      <c r="M1973" t="s">
        <v>51</v>
      </c>
      <c r="N1973" t="s">
        <v>52</v>
      </c>
      <c r="O1973" t="str">
        <f t="shared" si="60"/>
        <v>janeiro</v>
      </c>
      <c r="P1973">
        <f>VLOOKUP(O1973,Auxiliar!A:B,2,FALSE)</f>
        <v>1</v>
      </c>
      <c r="Q1973">
        <f t="shared" si="61"/>
        <v>2025</v>
      </c>
    </row>
    <row r="1974" spans="1:17" x14ac:dyDescent="0.3">
      <c r="A1974" t="s">
        <v>1659</v>
      </c>
      <c r="B1974" t="s">
        <v>298</v>
      </c>
      <c r="C1974" s="3">
        <v>71004190778</v>
      </c>
      <c r="D1974" t="str">
        <f>VLOOKUP(C1974,Planilha4!$B$1:$C$147,2,0)</f>
        <v>Cesar Barcellos Schelk</v>
      </c>
      <c r="E1974" t="s">
        <v>1478</v>
      </c>
      <c r="F1974" t="s">
        <v>1367</v>
      </c>
      <c r="G1974" t="s">
        <v>12</v>
      </c>
      <c r="H1974" t="s">
        <v>13</v>
      </c>
      <c r="I1974" t="s">
        <v>1509</v>
      </c>
      <c r="J1974" t="s">
        <v>1509</v>
      </c>
      <c r="K1974" t="s">
        <v>1490</v>
      </c>
      <c r="L1974">
        <v>1824.06</v>
      </c>
      <c r="M1974" t="s">
        <v>51</v>
      </c>
      <c r="N1974" t="s">
        <v>52</v>
      </c>
      <c r="O1974" t="str">
        <f t="shared" si="60"/>
        <v>dezembro</v>
      </c>
      <c r="P1974">
        <f>VLOOKUP(O1974,Auxiliar!A:B,2,FALSE)</f>
        <v>12</v>
      </c>
      <c r="Q1974">
        <f t="shared" si="61"/>
        <v>2024</v>
      </c>
    </row>
    <row r="1975" spans="1:17" x14ac:dyDescent="0.3">
      <c r="A1975" t="s">
        <v>1669</v>
      </c>
      <c r="B1975" t="s">
        <v>298</v>
      </c>
      <c r="C1975" s="3">
        <v>71004190778</v>
      </c>
      <c r="D1975" t="str">
        <f>VLOOKUP(C1975,Planilha4!$B$1:$C$147,2,0)</f>
        <v>Cesar Barcellos Schelk</v>
      </c>
      <c r="E1975" t="s">
        <v>1670</v>
      </c>
      <c r="F1975" t="s">
        <v>661</v>
      </c>
      <c r="G1975" t="s">
        <v>12</v>
      </c>
      <c r="H1975" t="s">
        <v>13</v>
      </c>
      <c r="I1975" t="s">
        <v>1662</v>
      </c>
      <c r="J1975" t="s">
        <v>1173</v>
      </c>
      <c r="K1975" t="s">
        <v>1662</v>
      </c>
      <c r="L1975">
        <v>2150</v>
      </c>
      <c r="M1975" t="s">
        <v>1671</v>
      </c>
      <c r="N1975" t="s">
        <v>1672</v>
      </c>
      <c r="O1975" t="str">
        <f t="shared" si="60"/>
        <v>dezembro</v>
      </c>
      <c r="P1975">
        <f>VLOOKUP(O1975,Auxiliar!A:B,2,FALSE)</f>
        <v>12</v>
      </c>
      <c r="Q1975">
        <f t="shared" si="61"/>
        <v>2024</v>
      </c>
    </row>
    <row r="1976" spans="1:17" x14ac:dyDescent="0.3">
      <c r="A1976" t="s">
        <v>1796</v>
      </c>
      <c r="B1976" t="s">
        <v>298</v>
      </c>
      <c r="C1976" s="3">
        <v>71004190778</v>
      </c>
      <c r="D1976" t="str">
        <f>VLOOKUP(C1976,Planilha4!$B$1:$C$147,2,0)</f>
        <v>Cesar Barcellos Schelk</v>
      </c>
      <c r="E1976" t="s">
        <v>1797</v>
      </c>
      <c r="F1976" t="s">
        <v>969</v>
      </c>
      <c r="G1976" t="s">
        <v>12</v>
      </c>
      <c r="H1976" t="s">
        <v>13</v>
      </c>
      <c r="I1976" t="s">
        <v>1650</v>
      </c>
      <c r="J1976" t="s">
        <v>1650</v>
      </c>
      <c r="K1976" t="s">
        <v>1651</v>
      </c>
      <c r="L1976">
        <v>1187.5</v>
      </c>
      <c r="M1976" t="s">
        <v>1798</v>
      </c>
      <c r="N1976" t="s">
        <v>1799</v>
      </c>
      <c r="O1976" t="str">
        <f t="shared" si="60"/>
        <v>fevereiro</v>
      </c>
      <c r="P1976">
        <f>VLOOKUP(O1976,Auxiliar!A:B,2,FALSE)</f>
        <v>2</v>
      </c>
      <c r="Q1976">
        <f t="shared" si="61"/>
        <v>2025</v>
      </c>
    </row>
    <row r="1977" spans="1:17" x14ac:dyDescent="0.3">
      <c r="A1977" t="s">
        <v>243</v>
      </c>
      <c r="B1977" t="s">
        <v>251</v>
      </c>
      <c r="C1977" s="3">
        <v>72058102720</v>
      </c>
      <c r="D1977" t="str">
        <f>VLOOKUP(C1977,Planilha4!$B$1:$C$147,2,0)</f>
        <v>Jane Yeda Jung Telles</v>
      </c>
      <c r="E1977" t="s">
        <v>245</v>
      </c>
      <c r="F1977" t="s">
        <v>246</v>
      </c>
      <c r="G1977" t="s">
        <v>85</v>
      </c>
      <c r="H1977" t="s">
        <v>13</v>
      </c>
      <c r="I1977" t="s">
        <v>247</v>
      </c>
      <c r="J1977" t="s">
        <v>229</v>
      </c>
      <c r="K1977" t="s">
        <v>252</v>
      </c>
      <c r="L1977">
        <v>4920</v>
      </c>
      <c r="M1977" t="s">
        <v>249</v>
      </c>
      <c r="N1977" t="s">
        <v>250</v>
      </c>
      <c r="O1977" t="str">
        <f t="shared" si="60"/>
        <v>maio</v>
      </c>
      <c r="P1977">
        <f>VLOOKUP(O1977,Auxiliar!A:B,2,FALSE)</f>
        <v>5</v>
      </c>
      <c r="Q1977">
        <f t="shared" si="61"/>
        <v>2024</v>
      </c>
    </row>
    <row r="1978" spans="1:17" x14ac:dyDescent="0.3">
      <c r="A1978" t="s">
        <v>363</v>
      </c>
      <c r="B1978" t="s">
        <v>251</v>
      </c>
      <c r="C1978" s="3">
        <v>72058102720</v>
      </c>
      <c r="D1978" t="str">
        <f>VLOOKUP(C1978,Planilha4!$B$1:$C$147,2,0)</f>
        <v>Jane Yeda Jung Telles</v>
      </c>
      <c r="E1978" t="s">
        <v>364</v>
      </c>
      <c r="F1978" t="s">
        <v>365</v>
      </c>
      <c r="G1978" t="s">
        <v>12</v>
      </c>
      <c r="H1978" t="s">
        <v>13</v>
      </c>
      <c r="I1978" t="s">
        <v>359</v>
      </c>
      <c r="J1978" t="s">
        <v>347</v>
      </c>
      <c r="K1978" t="s">
        <v>359</v>
      </c>
      <c r="L1978">
        <v>2700</v>
      </c>
      <c r="M1978" t="s">
        <v>366</v>
      </c>
      <c r="N1978" t="s">
        <v>367</v>
      </c>
      <c r="O1978" t="str">
        <f t="shared" si="60"/>
        <v>maio</v>
      </c>
      <c r="P1978">
        <f>VLOOKUP(O1978,Auxiliar!A:B,2,FALSE)</f>
        <v>5</v>
      </c>
      <c r="Q1978">
        <f t="shared" si="61"/>
        <v>2024</v>
      </c>
    </row>
    <row r="1979" spans="1:17" x14ac:dyDescent="0.3">
      <c r="A1979" t="s">
        <v>492</v>
      </c>
      <c r="B1979" t="s">
        <v>251</v>
      </c>
      <c r="C1979" s="3">
        <v>72058102720</v>
      </c>
      <c r="D1979" t="str">
        <f>VLOOKUP(C1979,Planilha4!$B$1:$C$147,2,0)</f>
        <v>Jane Yeda Jung Telles</v>
      </c>
      <c r="E1979" t="s">
        <v>493</v>
      </c>
      <c r="F1979" t="s">
        <v>494</v>
      </c>
      <c r="H1979" t="s">
        <v>13</v>
      </c>
      <c r="I1979" t="s">
        <v>489</v>
      </c>
      <c r="J1979" t="s">
        <v>489</v>
      </c>
      <c r="K1979" t="s">
        <v>488</v>
      </c>
      <c r="L1979">
        <v>5160</v>
      </c>
      <c r="M1979" t="s">
        <v>495</v>
      </c>
      <c r="N1979" t="s">
        <v>496</v>
      </c>
      <c r="O1979" t="str">
        <f t="shared" si="60"/>
        <v>junho</v>
      </c>
      <c r="P1979">
        <f>VLOOKUP(O1979,Auxiliar!A:B,2,FALSE)</f>
        <v>6</v>
      </c>
      <c r="Q1979">
        <f t="shared" si="61"/>
        <v>2024</v>
      </c>
    </row>
    <row r="1980" spans="1:17" x14ac:dyDescent="0.3">
      <c r="A1980" t="s">
        <v>846</v>
      </c>
      <c r="B1980" t="s">
        <v>251</v>
      </c>
      <c r="C1980" s="3">
        <v>72058102720</v>
      </c>
      <c r="D1980" t="str">
        <f>VLOOKUP(C1980,Planilha4!$B$1:$C$147,2,0)</f>
        <v>Jane Yeda Jung Telles</v>
      </c>
      <c r="E1980" t="s">
        <v>847</v>
      </c>
      <c r="F1980" t="s">
        <v>848</v>
      </c>
      <c r="G1980" t="s">
        <v>12</v>
      </c>
      <c r="H1980" t="s">
        <v>13</v>
      </c>
      <c r="I1980" t="s">
        <v>849</v>
      </c>
      <c r="J1980" t="s">
        <v>849</v>
      </c>
      <c r="K1980" t="s">
        <v>850</v>
      </c>
      <c r="L1980">
        <v>5400</v>
      </c>
      <c r="M1980" t="s">
        <v>851</v>
      </c>
      <c r="N1980" t="s">
        <v>852</v>
      </c>
      <c r="O1980" t="str">
        <f t="shared" si="60"/>
        <v>outubro</v>
      </c>
      <c r="P1980">
        <f>VLOOKUP(O1980,Auxiliar!A:B,2,FALSE)</f>
        <v>10</v>
      </c>
      <c r="Q1980">
        <f t="shared" si="61"/>
        <v>2024</v>
      </c>
    </row>
    <row r="1981" spans="1:17" x14ac:dyDescent="0.3">
      <c r="A1981" t="s">
        <v>908</v>
      </c>
      <c r="B1981" t="s">
        <v>251</v>
      </c>
      <c r="C1981" s="3">
        <v>72058102720</v>
      </c>
      <c r="D1981" t="str">
        <f>VLOOKUP(C1981,Planilha4!$B$1:$C$147,2,0)</f>
        <v>Jane Yeda Jung Telles</v>
      </c>
      <c r="E1981" t="s">
        <v>909</v>
      </c>
      <c r="F1981" t="s">
        <v>740</v>
      </c>
      <c r="G1981" t="s">
        <v>12</v>
      </c>
      <c r="H1981" t="s">
        <v>13</v>
      </c>
      <c r="I1981" t="s">
        <v>910</v>
      </c>
      <c r="J1981" t="s">
        <v>905</v>
      </c>
      <c r="K1981" t="s">
        <v>911</v>
      </c>
      <c r="L1981">
        <v>3840</v>
      </c>
      <c r="M1981" t="s">
        <v>912</v>
      </c>
      <c r="N1981" t="s">
        <v>913</v>
      </c>
      <c r="O1981" t="str">
        <f t="shared" si="60"/>
        <v>outubro</v>
      </c>
      <c r="P1981">
        <f>VLOOKUP(O1981,Auxiliar!A:B,2,FALSE)</f>
        <v>10</v>
      </c>
      <c r="Q1981">
        <f t="shared" si="61"/>
        <v>2024</v>
      </c>
    </row>
    <row r="1982" spans="1:17" x14ac:dyDescent="0.3">
      <c r="A1982" t="s">
        <v>908</v>
      </c>
      <c r="B1982" t="s">
        <v>251</v>
      </c>
      <c r="C1982" s="3">
        <v>72058102720</v>
      </c>
      <c r="D1982" t="str">
        <f>VLOOKUP(C1982,Planilha4!$B$1:$C$147,2,0)</f>
        <v>Jane Yeda Jung Telles</v>
      </c>
      <c r="E1982" t="s">
        <v>909</v>
      </c>
      <c r="F1982" t="s">
        <v>740</v>
      </c>
      <c r="G1982" t="s">
        <v>12</v>
      </c>
      <c r="H1982" t="s">
        <v>13</v>
      </c>
      <c r="I1982" t="s">
        <v>23</v>
      </c>
      <c r="J1982" t="s">
        <v>24</v>
      </c>
      <c r="K1982" t="s">
        <v>23</v>
      </c>
      <c r="L1982">
        <v>3840</v>
      </c>
      <c r="M1982" t="s">
        <v>912</v>
      </c>
      <c r="N1982" t="s">
        <v>913</v>
      </c>
      <c r="O1982" t="str">
        <f t="shared" si="60"/>
        <v>outubro</v>
      </c>
      <c r="P1982">
        <f>VLOOKUP(O1982,Auxiliar!A:B,2,FALSE)</f>
        <v>10</v>
      </c>
      <c r="Q1982">
        <f t="shared" si="61"/>
        <v>2024</v>
      </c>
    </row>
    <row r="1983" spans="1:17" x14ac:dyDescent="0.3">
      <c r="A1983" t="s">
        <v>1361</v>
      </c>
      <c r="B1983" t="s">
        <v>251</v>
      </c>
      <c r="C1983" s="3">
        <v>72058102720</v>
      </c>
      <c r="D1983" t="str">
        <f>VLOOKUP(C1983,Planilha4!$B$1:$C$147,2,0)</f>
        <v>Jane Yeda Jung Telles</v>
      </c>
      <c r="E1983" t="s">
        <v>1362</v>
      </c>
      <c r="F1983" t="s">
        <v>81</v>
      </c>
      <c r="G1983" t="s">
        <v>12</v>
      </c>
      <c r="H1983" t="s">
        <v>13</v>
      </c>
      <c r="I1983" t="s">
        <v>1335</v>
      </c>
      <c r="J1983" t="s">
        <v>1335</v>
      </c>
      <c r="K1983" t="s">
        <v>1336</v>
      </c>
      <c r="L1983">
        <v>3000</v>
      </c>
      <c r="M1983" t="s">
        <v>1363</v>
      </c>
      <c r="N1983" t="s">
        <v>1364</v>
      </c>
      <c r="O1983" t="str">
        <f t="shared" si="60"/>
        <v>agosto</v>
      </c>
      <c r="P1983">
        <f>VLOOKUP(O1983,Auxiliar!A:B,2,FALSE)</f>
        <v>8</v>
      </c>
      <c r="Q1983">
        <f t="shared" si="61"/>
        <v>2024</v>
      </c>
    </row>
    <row r="1984" spans="1:17" x14ac:dyDescent="0.3">
      <c r="A1984" t="s">
        <v>1433</v>
      </c>
      <c r="B1984" t="s">
        <v>251</v>
      </c>
      <c r="C1984" s="3">
        <v>72058102720</v>
      </c>
      <c r="D1984" t="str">
        <f>VLOOKUP(C1984,Planilha4!$B$1:$C$147,2,0)</f>
        <v>Jane Yeda Jung Telles</v>
      </c>
      <c r="E1984" t="s">
        <v>1434</v>
      </c>
      <c r="F1984" t="s">
        <v>69</v>
      </c>
      <c r="G1984" t="s">
        <v>12</v>
      </c>
      <c r="H1984" t="s">
        <v>13</v>
      </c>
      <c r="I1984" t="s">
        <v>800</v>
      </c>
      <c r="J1984" t="s">
        <v>1407</v>
      </c>
      <c r="K1984" t="s">
        <v>800</v>
      </c>
      <c r="L1984">
        <v>6950</v>
      </c>
      <c r="M1984" t="s">
        <v>1435</v>
      </c>
      <c r="N1984" t="s">
        <v>1436</v>
      </c>
      <c r="O1984" t="str">
        <f t="shared" si="60"/>
        <v>setembro</v>
      </c>
      <c r="P1984">
        <f>VLOOKUP(O1984,Auxiliar!A:B,2,FALSE)</f>
        <v>9</v>
      </c>
      <c r="Q1984">
        <f t="shared" si="61"/>
        <v>2024</v>
      </c>
    </row>
    <row r="1985" spans="1:17" x14ac:dyDescent="0.3">
      <c r="A1985" t="s">
        <v>141</v>
      </c>
      <c r="B1985" t="s">
        <v>142</v>
      </c>
      <c r="C1985" s="3">
        <v>72092785753</v>
      </c>
      <c r="D1985" t="str">
        <f>VLOOKUP(C1985,Planilha4!$B$1:$C$147,2,0)</f>
        <v>Carla Mascalubo</v>
      </c>
      <c r="E1985" t="s">
        <v>143</v>
      </c>
      <c r="F1985" t="s">
        <v>144</v>
      </c>
      <c r="G1985" t="s">
        <v>145</v>
      </c>
      <c r="H1985" t="s">
        <v>13</v>
      </c>
      <c r="I1985" t="s">
        <v>146</v>
      </c>
      <c r="J1985" t="s">
        <v>93</v>
      </c>
      <c r="K1985" t="s">
        <v>147</v>
      </c>
      <c r="L1985">
        <v>6333.08</v>
      </c>
      <c r="M1985" t="s">
        <v>51</v>
      </c>
      <c r="N1985" t="s">
        <v>128</v>
      </c>
      <c r="O1985" t="str">
        <f t="shared" ref="O1985:O2048" si="62">TEXT(J1985,"mmmm")</f>
        <v>março</v>
      </c>
      <c r="P1985">
        <f>VLOOKUP(O1985,Auxiliar!A:B,2,FALSE)</f>
        <v>3</v>
      </c>
      <c r="Q1985">
        <f t="shared" si="61"/>
        <v>2024</v>
      </c>
    </row>
    <row r="1986" spans="1:17" x14ac:dyDescent="0.3">
      <c r="A1986" s="1"/>
      <c r="B1986" s="1"/>
      <c r="C1986" s="3"/>
      <c r="E1986" s="1"/>
      <c r="F1986" s="1"/>
      <c r="G1986" s="1"/>
      <c r="H1986" s="1"/>
      <c r="I1986" s="1"/>
      <c r="L1986" s="1"/>
      <c r="M1986" s="1"/>
      <c r="N1986" s="1"/>
    </row>
    <row r="1987" spans="1:17" x14ac:dyDescent="0.3">
      <c r="A1987" t="s">
        <v>1548</v>
      </c>
      <c r="B1987" t="s">
        <v>142</v>
      </c>
      <c r="C1987" s="3">
        <v>72092785753</v>
      </c>
      <c r="D1987" t="str">
        <f>VLOOKUP(C1987,Planilha4!$B$1:$C$147,2,0)</f>
        <v>Carla Mascalubo</v>
      </c>
      <c r="E1987" t="s">
        <v>1549</v>
      </c>
      <c r="F1987" t="s">
        <v>144</v>
      </c>
      <c r="G1987" t="s">
        <v>12</v>
      </c>
      <c r="H1987" t="s">
        <v>1553</v>
      </c>
      <c r="I1987" t="s">
        <v>1550</v>
      </c>
      <c r="L1987">
        <v>13500</v>
      </c>
      <c r="M1987" t="s">
        <v>1551</v>
      </c>
      <c r="N1987" t="s">
        <v>1552</v>
      </c>
      <c r="O1987" t="str">
        <f t="shared" si="62"/>
        <v>janeiro</v>
      </c>
      <c r="P1987">
        <f>VLOOKUP(O1987,Auxiliar!A:B,2,FALSE)</f>
        <v>1</v>
      </c>
      <c r="Q1987">
        <f t="shared" ref="Q1987:Q2050" si="63">YEAR(J1987)</f>
        <v>1900</v>
      </c>
    </row>
    <row r="1988" spans="1:17" x14ac:dyDescent="0.3">
      <c r="A1988" t="s">
        <v>67</v>
      </c>
      <c r="B1988" t="s">
        <v>80</v>
      </c>
      <c r="C1988" s="3">
        <v>73710946700</v>
      </c>
      <c r="D1988" t="str">
        <f>VLOOKUP(C1988,Planilha4!$B$1:$C$147,2,0)</f>
        <v>Marcelo Pereira Do Amaral</v>
      </c>
      <c r="E1988" t="s">
        <v>68</v>
      </c>
      <c r="F1988" t="s">
        <v>69</v>
      </c>
      <c r="G1988" t="s">
        <v>70</v>
      </c>
      <c r="H1988" t="s">
        <v>13</v>
      </c>
      <c r="I1988" t="s">
        <v>71</v>
      </c>
      <c r="J1988" t="s">
        <v>72</v>
      </c>
      <c r="K1988" t="s">
        <v>73</v>
      </c>
      <c r="L1988">
        <v>6772.8</v>
      </c>
      <c r="M1988" t="s">
        <v>74</v>
      </c>
      <c r="N1988" t="s">
        <v>75</v>
      </c>
      <c r="O1988" t="str">
        <f t="shared" si="62"/>
        <v>março</v>
      </c>
      <c r="P1988">
        <f>VLOOKUP(O1988,Auxiliar!A:B,2,FALSE)</f>
        <v>3</v>
      </c>
      <c r="Q1988">
        <f t="shared" si="63"/>
        <v>2024</v>
      </c>
    </row>
    <row r="1989" spans="1:17" x14ac:dyDescent="0.3">
      <c r="A1989" t="s">
        <v>267</v>
      </c>
      <c r="B1989" t="s">
        <v>80</v>
      </c>
      <c r="C1989" s="3">
        <v>73710946700</v>
      </c>
      <c r="D1989" t="str">
        <f>VLOOKUP(C1989,Planilha4!$B$1:$C$147,2,0)</f>
        <v>Marcelo Pereira Do Amaral</v>
      </c>
      <c r="E1989" t="s">
        <v>268</v>
      </c>
      <c r="F1989" t="s">
        <v>269</v>
      </c>
      <c r="G1989" t="s">
        <v>12</v>
      </c>
      <c r="H1989" t="s">
        <v>13</v>
      </c>
      <c r="I1989" t="s">
        <v>270</v>
      </c>
      <c r="J1989" t="s">
        <v>271</v>
      </c>
      <c r="K1989" t="s">
        <v>270</v>
      </c>
      <c r="L1989">
        <v>3000</v>
      </c>
      <c r="M1989" t="s">
        <v>272</v>
      </c>
      <c r="N1989" t="s">
        <v>273</v>
      </c>
      <c r="O1989" t="str">
        <f t="shared" si="62"/>
        <v>dezembro</v>
      </c>
      <c r="P1989">
        <f>VLOOKUP(O1989,Auxiliar!A:B,2,FALSE)</f>
        <v>12</v>
      </c>
      <c r="Q1989">
        <f t="shared" si="63"/>
        <v>2024</v>
      </c>
    </row>
    <row r="1990" spans="1:17" x14ac:dyDescent="0.3">
      <c r="A1990" t="s">
        <v>677</v>
      </c>
      <c r="B1990" t="s">
        <v>80</v>
      </c>
      <c r="C1990" s="3">
        <v>73710946700</v>
      </c>
      <c r="D1990" t="str">
        <f>VLOOKUP(C1990,Planilha4!$B$1:$C$147,2,0)</f>
        <v>Marcelo Pereira Do Amaral</v>
      </c>
      <c r="E1990" t="s">
        <v>678</v>
      </c>
      <c r="F1990" t="s">
        <v>679</v>
      </c>
      <c r="G1990" t="s">
        <v>12</v>
      </c>
      <c r="H1990" t="s">
        <v>13</v>
      </c>
      <c r="I1990" t="s">
        <v>672</v>
      </c>
      <c r="J1990" t="s">
        <v>672</v>
      </c>
      <c r="K1990" t="s">
        <v>673</v>
      </c>
      <c r="L1990">
        <v>5300</v>
      </c>
      <c r="M1990" t="s">
        <v>680</v>
      </c>
      <c r="N1990" t="s">
        <v>681</v>
      </c>
      <c r="O1990" t="str">
        <f t="shared" si="62"/>
        <v>julho</v>
      </c>
      <c r="P1990">
        <f>VLOOKUP(O1990,Auxiliar!A:B,2,FALSE)</f>
        <v>7</v>
      </c>
      <c r="Q1990">
        <f t="shared" si="63"/>
        <v>2024</v>
      </c>
    </row>
    <row r="1991" spans="1:17" x14ac:dyDescent="0.3">
      <c r="A1991" t="s">
        <v>645</v>
      </c>
      <c r="B1991" t="s">
        <v>80</v>
      </c>
      <c r="C1991" s="3">
        <v>73710946700</v>
      </c>
      <c r="D1991" t="str">
        <f>VLOOKUP(C1991,Planilha4!$B$1:$C$147,2,0)</f>
        <v>Marcelo Pereira Do Amaral</v>
      </c>
      <c r="E1991" t="s">
        <v>646</v>
      </c>
      <c r="F1991" t="s">
        <v>647</v>
      </c>
      <c r="G1991" t="s">
        <v>12</v>
      </c>
      <c r="H1991" t="s">
        <v>13</v>
      </c>
      <c r="I1991" t="s">
        <v>371</v>
      </c>
      <c r="J1991" t="s">
        <v>372</v>
      </c>
      <c r="K1991" t="s">
        <v>371</v>
      </c>
      <c r="L1991">
        <v>7124.99</v>
      </c>
      <c r="M1991" t="s">
        <v>648</v>
      </c>
      <c r="N1991" t="s">
        <v>649</v>
      </c>
      <c r="O1991" t="str">
        <f t="shared" si="62"/>
        <v>maio</v>
      </c>
      <c r="P1991">
        <f>VLOOKUP(O1991,Auxiliar!A:B,2,FALSE)</f>
        <v>5</v>
      </c>
      <c r="Q1991">
        <f t="shared" si="63"/>
        <v>2024</v>
      </c>
    </row>
    <row r="1992" spans="1:17" x14ac:dyDescent="0.3">
      <c r="A1992" t="s">
        <v>645</v>
      </c>
      <c r="B1992" t="s">
        <v>80</v>
      </c>
      <c r="C1992" s="3">
        <v>73710946700</v>
      </c>
      <c r="D1992" t="str">
        <f>VLOOKUP(C1992,Planilha4!$B$1:$C$147,2,0)</f>
        <v>Marcelo Pereira Do Amaral</v>
      </c>
      <c r="E1992" t="s">
        <v>646</v>
      </c>
      <c r="F1992" t="s">
        <v>647</v>
      </c>
      <c r="G1992" t="s">
        <v>12</v>
      </c>
      <c r="H1992" t="s">
        <v>13</v>
      </c>
      <c r="I1992" t="s">
        <v>371</v>
      </c>
      <c r="J1992" t="s">
        <v>372</v>
      </c>
      <c r="K1992" t="s">
        <v>371</v>
      </c>
      <c r="L1992">
        <v>7125.01</v>
      </c>
      <c r="M1992" t="s">
        <v>709</v>
      </c>
      <c r="N1992" t="s">
        <v>710</v>
      </c>
      <c r="O1992" t="str">
        <f t="shared" si="62"/>
        <v>maio</v>
      </c>
      <c r="P1992">
        <f>VLOOKUP(O1992,Auxiliar!A:B,2,FALSE)</f>
        <v>5</v>
      </c>
      <c r="Q1992">
        <f t="shared" si="63"/>
        <v>2024</v>
      </c>
    </row>
    <row r="1993" spans="1:17" x14ac:dyDescent="0.3">
      <c r="A1993" t="s">
        <v>825</v>
      </c>
      <c r="B1993" t="s">
        <v>80</v>
      </c>
      <c r="C1993" s="3">
        <v>73710946700</v>
      </c>
      <c r="D1993" t="str">
        <f>VLOOKUP(C1993,Planilha4!$B$1:$C$147,2,0)</f>
        <v>Marcelo Pereira Do Amaral</v>
      </c>
      <c r="E1993" t="s">
        <v>808</v>
      </c>
      <c r="F1993" t="s">
        <v>391</v>
      </c>
      <c r="G1993" t="s">
        <v>12</v>
      </c>
      <c r="H1993" t="s">
        <v>13</v>
      </c>
      <c r="I1993" t="s">
        <v>801</v>
      </c>
      <c r="J1993" t="s">
        <v>801</v>
      </c>
      <c r="K1993" t="s">
        <v>806</v>
      </c>
      <c r="L1993">
        <v>20540.310000000001</v>
      </c>
      <c r="M1993" t="s">
        <v>51</v>
      </c>
      <c r="N1993" t="s">
        <v>52</v>
      </c>
      <c r="O1993" t="str">
        <f t="shared" si="62"/>
        <v>setembro</v>
      </c>
      <c r="P1993">
        <f>VLOOKUP(O1993,Auxiliar!A:B,2,FALSE)</f>
        <v>9</v>
      </c>
      <c r="Q1993">
        <f t="shared" si="63"/>
        <v>2024</v>
      </c>
    </row>
    <row r="1994" spans="1:17" x14ac:dyDescent="0.3">
      <c r="A1994" t="s">
        <v>946</v>
      </c>
      <c r="B1994" t="s">
        <v>80</v>
      </c>
      <c r="C1994" s="3">
        <v>73710946700</v>
      </c>
      <c r="D1994" t="str">
        <f>VLOOKUP(C1994,Planilha4!$B$1:$C$147,2,0)</f>
        <v>Marcelo Pereira Do Amaral</v>
      </c>
      <c r="E1994" t="s">
        <v>947</v>
      </c>
      <c r="F1994" t="s">
        <v>948</v>
      </c>
      <c r="G1994" t="s">
        <v>12</v>
      </c>
      <c r="H1994" t="s">
        <v>13</v>
      </c>
      <c r="I1994" t="s">
        <v>515</v>
      </c>
      <c r="J1994" t="s">
        <v>515</v>
      </c>
      <c r="K1994" t="s">
        <v>949</v>
      </c>
      <c r="L1994">
        <v>3000</v>
      </c>
      <c r="M1994" t="s">
        <v>950</v>
      </c>
      <c r="N1994" t="s">
        <v>951</v>
      </c>
      <c r="O1994" t="str">
        <f t="shared" si="62"/>
        <v>julho</v>
      </c>
      <c r="P1994">
        <f>VLOOKUP(O1994,Auxiliar!A:B,2,FALSE)</f>
        <v>7</v>
      </c>
      <c r="Q1994">
        <f t="shared" si="63"/>
        <v>2024</v>
      </c>
    </row>
    <row r="1995" spans="1:17" x14ac:dyDescent="0.3">
      <c r="A1995" t="s">
        <v>1303</v>
      </c>
      <c r="B1995" t="s">
        <v>80</v>
      </c>
      <c r="C1995" s="3">
        <v>73710946700</v>
      </c>
      <c r="D1995" t="str">
        <f>VLOOKUP(C1995,Planilha4!$B$1:$C$147,2,0)</f>
        <v>Marcelo Pereira Do Amaral</v>
      </c>
      <c r="E1995" t="s">
        <v>1304</v>
      </c>
      <c r="F1995" t="s">
        <v>1305</v>
      </c>
      <c r="G1995" t="s">
        <v>12</v>
      </c>
      <c r="H1995" t="s">
        <v>13</v>
      </c>
      <c r="I1995" t="s">
        <v>543</v>
      </c>
      <c r="J1995" t="s">
        <v>983</v>
      </c>
      <c r="K1995" t="s">
        <v>543</v>
      </c>
      <c r="L1995">
        <v>7500</v>
      </c>
      <c r="M1995" t="s">
        <v>1306</v>
      </c>
      <c r="N1995" t="s">
        <v>1307</v>
      </c>
      <c r="O1995" t="str">
        <f t="shared" si="62"/>
        <v>julho</v>
      </c>
      <c r="P1995">
        <f>VLOOKUP(O1995,Auxiliar!A:B,2,FALSE)</f>
        <v>7</v>
      </c>
      <c r="Q1995">
        <f t="shared" si="63"/>
        <v>2024</v>
      </c>
    </row>
    <row r="1996" spans="1:17" x14ac:dyDescent="0.3">
      <c r="A1996" t="s">
        <v>1303</v>
      </c>
      <c r="B1996" t="s">
        <v>80</v>
      </c>
      <c r="C1996" s="3">
        <v>73710946700</v>
      </c>
      <c r="D1996" t="str">
        <f>VLOOKUP(C1996,Planilha4!$B$1:$C$147,2,0)</f>
        <v>Marcelo Pereira Do Amaral</v>
      </c>
      <c r="E1996" t="s">
        <v>1304</v>
      </c>
      <c r="F1996" t="s">
        <v>1305</v>
      </c>
      <c r="G1996" t="s">
        <v>12</v>
      </c>
      <c r="H1996" t="s">
        <v>13</v>
      </c>
      <c r="I1996" t="s">
        <v>543</v>
      </c>
      <c r="J1996" t="s">
        <v>983</v>
      </c>
      <c r="K1996" t="s">
        <v>543</v>
      </c>
      <c r="L1996">
        <v>3750</v>
      </c>
      <c r="M1996" t="s">
        <v>1306</v>
      </c>
      <c r="N1996" t="s">
        <v>1307</v>
      </c>
      <c r="O1996" t="str">
        <f t="shared" si="62"/>
        <v>julho</v>
      </c>
      <c r="P1996">
        <f>VLOOKUP(O1996,Auxiliar!A:B,2,FALSE)</f>
        <v>7</v>
      </c>
      <c r="Q1996">
        <f t="shared" si="63"/>
        <v>2024</v>
      </c>
    </row>
    <row r="1997" spans="1:17" x14ac:dyDescent="0.3">
      <c r="A1997" t="s">
        <v>1303</v>
      </c>
      <c r="B1997" t="s">
        <v>80</v>
      </c>
      <c r="C1997" s="3">
        <v>73710946700</v>
      </c>
      <c r="D1997" t="str">
        <f>VLOOKUP(C1997,Planilha4!$B$1:$C$147,2,0)</f>
        <v>Marcelo Pereira Do Amaral</v>
      </c>
      <c r="E1997" t="s">
        <v>1304</v>
      </c>
      <c r="F1997" t="s">
        <v>1305</v>
      </c>
      <c r="G1997" t="s">
        <v>12</v>
      </c>
      <c r="H1997" t="s">
        <v>13</v>
      </c>
      <c r="I1997" t="s">
        <v>543</v>
      </c>
      <c r="J1997" t="s">
        <v>984</v>
      </c>
      <c r="K1997" t="s">
        <v>983</v>
      </c>
      <c r="L1997">
        <v>7500</v>
      </c>
      <c r="M1997" t="s">
        <v>1309</v>
      </c>
      <c r="N1997" t="s">
        <v>1310</v>
      </c>
      <c r="O1997" t="str">
        <f t="shared" si="62"/>
        <v>julho</v>
      </c>
      <c r="P1997">
        <f>VLOOKUP(O1997,Auxiliar!A:B,2,FALSE)</f>
        <v>7</v>
      </c>
      <c r="Q1997">
        <f t="shared" si="63"/>
        <v>2024</v>
      </c>
    </row>
    <row r="1998" spans="1:17" x14ac:dyDescent="0.3">
      <c r="A1998" t="s">
        <v>1303</v>
      </c>
      <c r="B1998" t="s">
        <v>80</v>
      </c>
      <c r="C1998" s="3">
        <v>73710946700</v>
      </c>
      <c r="D1998" t="str">
        <f>VLOOKUP(C1998,Planilha4!$B$1:$C$147,2,0)</f>
        <v>Marcelo Pereira Do Amaral</v>
      </c>
      <c r="E1998" t="s">
        <v>1304</v>
      </c>
      <c r="F1998" t="s">
        <v>1305</v>
      </c>
      <c r="G1998" t="s">
        <v>12</v>
      </c>
      <c r="H1998" t="s">
        <v>13</v>
      </c>
      <c r="I1998" t="s">
        <v>543</v>
      </c>
      <c r="J1998" t="s">
        <v>984</v>
      </c>
      <c r="K1998" t="s">
        <v>983</v>
      </c>
      <c r="L1998">
        <v>3750</v>
      </c>
      <c r="M1998" t="s">
        <v>1309</v>
      </c>
      <c r="N1998" t="s">
        <v>1310</v>
      </c>
      <c r="O1998" t="str">
        <f t="shared" si="62"/>
        <v>julho</v>
      </c>
      <c r="P1998">
        <f>VLOOKUP(O1998,Auxiliar!A:B,2,FALSE)</f>
        <v>7</v>
      </c>
      <c r="Q1998">
        <f t="shared" si="63"/>
        <v>2024</v>
      </c>
    </row>
    <row r="1999" spans="1:17" x14ac:dyDescent="0.3">
      <c r="A1999" t="s">
        <v>1433</v>
      </c>
      <c r="B1999" t="s">
        <v>80</v>
      </c>
      <c r="C1999" s="3">
        <v>73710946700</v>
      </c>
      <c r="D1999" t="str">
        <f>VLOOKUP(C1999,Planilha4!$B$1:$C$147,2,0)</f>
        <v>Marcelo Pereira Do Amaral</v>
      </c>
      <c r="E1999" t="s">
        <v>1434</v>
      </c>
      <c r="F1999" t="s">
        <v>69</v>
      </c>
      <c r="G1999" t="s">
        <v>12</v>
      </c>
      <c r="H1999" t="s">
        <v>13</v>
      </c>
      <c r="I1999" t="s">
        <v>800</v>
      </c>
      <c r="J1999" t="s">
        <v>1407</v>
      </c>
      <c r="K1999" t="s">
        <v>800</v>
      </c>
      <c r="L1999">
        <v>10425</v>
      </c>
      <c r="M1999" t="s">
        <v>1435</v>
      </c>
      <c r="N1999" t="s">
        <v>1436</v>
      </c>
      <c r="O1999" t="str">
        <f t="shared" si="62"/>
        <v>setembro</v>
      </c>
      <c r="P1999">
        <f>VLOOKUP(O1999,Auxiliar!A:B,2,FALSE)</f>
        <v>9</v>
      </c>
      <c r="Q1999">
        <f t="shared" si="63"/>
        <v>2024</v>
      </c>
    </row>
    <row r="2000" spans="1:17" x14ac:dyDescent="0.3">
      <c r="A2000" t="s">
        <v>790</v>
      </c>
      <c r="B2000" t="s">
        <v>80</v>
      </c>
      <c r="C2000" s="3">
        <v>73710946700</v>
      </c>
      <c r="D2000" t="str">
        <f>VLOOKUP(C2000,Planilha4!$B$1:$C$147,2,0)</f>
        <v>Marcelo Pereira Do Amaral</v>
      </c>
      <c r="E2000" t="s">
        <v>791</v>
      </c>
      <c r="F2000" t="s">
        <v>776</v>
      </c>
      <c r="G2000" t="s">
        <v>12</v>
      </c>
      <c r="H2000" t="s">
        <v>13</v>
      </c>
      <c r="I2000" t="s">
        <v>792</v>
      </c>
      <c r="J2000" t="s">
        <v>793</v>
      </c>
      <c r="K2000" t="s">
        <v>794</v>
      </c>
      <c r="L2000">
        <v>1500</v>
      </c>
      <c r="M2000" t="s">
        <v>795</v>
      </c>
      <c r="N2000" t="s">
        <v>796</v>
      </c>
      <c r="O2000" t="str">
        <f t="shared" si="62"/>
        <v>setembro</v>
      </c>
      <c r="P2000">
        <f>VLOOKUP(O2000,Auxiliar!A:B,2,FALSE)</f>
        <v>9</v>
      </c>
      <c r="Q2000">
        <f t="shared" si="63"/>
        <v>2024</v>
      </c>
    </row>
    <row r="2001" spans="1:17" x14ac:dyDescent="0.3">
      <c r="A2001" t="s">
        <v>1516</v>
      </c>
      <c r="B2001" t="s">
        <v>80</v>
      </c>
      <c r="C2001" s="3">
        <v>73710946700</v>
      </c>
      <c r="D2001" t="str">
        <f>VLOOKUP(C2001,Planilha4!$B$1:$C$147,2,0)</f>
        <v>Marcelo Pereira Do Amaral</v>
      </c>
      <c r="E2001" t="s">
        <v>1517</v>
      </c>
      <c r="F2001" t="s">
        <v>1518</v>
      </c>
      <c r="G2001" t="s">
        <v>12</v>
      </c>
      <c r="H2001" t="s">
        <v>13</v>
      </c>
      <c r="I2001" t="s">
        <v>1519</v>
      </c>
      <c r="J2001" t="s">
        <v>1512</v>
      </c>
      <c r="K2001" t="s">
        <v>1519</v>
      </c>
      <c r="L2001">
        <v>1850</v>
      </c>
      <c r="M2001" t="s">
        <v>1520</v>
      </c>
      <c r="N2001" t="s">
        <v>1521</v>
      </c>
      <c r="O2001" t="str">
        <f t="shared" si="62"/>
        <v>março</v>
      </c>
      <c r="P2001">
        <f>VLOOKUP(O2001,Auxiliar!A:B,2,FALSE)</f>
        <v>3</v>
      </c>
      <c r="Q2001">
        <f t="shared" si="63"/>
        <v>2025</v>
      </c>
    </row>
    <row r="2002" spans="1:17" x14ac:dyDescent="0.3">
      <c r="A2002" t="s">
        <v>1554</v>
      </c>
      <c r="B2002" t="s">
        <v>80</v>
      </c>
      <c r="C2002" s="3">
        <v>73710946700</v>
      </c>
      <c r="D2002" t="str">
        <f>VLOOKUP(C2002,Planilha4!$B$1:$C$147,2,0)</f>
        <v>Marcelo Pereira Do Amaral</v>
      </c>
      <c r="E2002" t="s">
        <v>1555</v>
      </c>
      <c r="F2002" t="s">
        <v>1556</v>
      </c>
      <c r="G2002" t="s">
        <v>12</v>
      </c>
      <c r="H2002" t="s">
        <v>13</v>
      </c>
      <c r="I2002" t="s">
        <v>1550</v>
      </c>
      <c r="J2002" t="s">
        <v>1557</v>
      </c>
      <c r="K2002" t="s">
        <v>1558</v>
      </c>
      <c r="L2002">
        <v>6400</v>
      </c>
      <c r="M2002" t="s">
        <v>1559</v>
      </c>
      <c r="N2002" t="s">
        <v>1560</v>
      </c>
      <c r="O2002" t="str">
        <f t="shared" si="62"/>
        <v>março</v>
      </c>
      <c r="P2002">
        <f>VLOOKUP(O2002,Auxiliar!A:B,2,FALSE)</f>
        <v>3</v>
      </c>
      <c r="Q2002">
        <f t="shared" si="63"/>
        <v>2025</v>
      </c>
    </row>
    <row r="2003" spans="1:17" x14ac:dyDescent="0.3">
      <c r="A2003" t="s">
        <v>1570</v>
      </c>
      <c r="B2003" t="s">
        <v>80</v>
      </c>
      <c r="C2003" s="3">
        <v>73710946700</v>
      </c>
      <c r="D2003" t="str">
        <f>VLOOKUP(C2003,Planilha4!$B$1:$C$147,2,0)</f>
        <v>Marcelo Pereira Do Amaral</v>
      </c>
      <c r="E2003" t="s">
        <v>1571</v>
      </c>
      <c r="F2003" t="s">
        <v>1572</v>
      </c>
      <c r="G2003" t="s">
        <v>12</v>
      </c>
      <c r="H2003" t="s">
        <v>13</v>
      </c>
      <c r="I2003" t="s">
        <v>1398</v>
      </c>
      <c r="J2003" t="s">
        <v>1573</v>
      </c>
      <c r="K2003" t="s">
        <v>1567</v>
      </c>
      <c r="L2003">
        <v>11000</v>
      </c>
      <c r="M2003" t="s">
        <v>1574</v>
      </c>
      <c r="N2003" t="s">
        <v>1575</v>
      </c>
      <c r="O2003" t="str">
        <f t="shared" si="62"/>
        <v>janeiro</v>
      </c>
      <c r="P2003">
        <f>VLOOKUP(O2003,Auxiliar!A:B,2,FALSE)</f>
        <v>1</v>
      </c>
      <c r="Q2003">
        <f t="shared" si="63"/>
        <v>2025</v>
      </c>
    </row>
    <row r="2004" spans="1:17" x14ac:dyDescent="0.3">
      <c r="A2004" t="s">
        <v>1691</v>
      </c>
      <c r="B2004" t="s">
        <v>80</v>
      </c>
      <c r="C2004" s="3">
        <v>73710946700</v>
      </c>
      <c r="D2004" t="str">
        <f>VLOOKUP(C2004,Planilha4!$B$1:$C$147,2,0)</f>
        <v>Marcelo Pereira Do Amaral</v>
      </c>
      <c r="E2004" t="s">
        <v>1692</v>
      </c>
      <c r="F2004" t="s">
        <v>718</v>
      </c>
      <c r="G2004" t="s">
        <v>12</v>
      </c>
      <c r="H2004" t="s">
        <v>13</v>
      </c>
      <c r="I2004" t="s">
        <v>1545</v>
      </c>
      <c r="J2004" t="s">
        <v>1545</v>
      </c>
      <c r="K2004" t="s">
        <v>1693</v>
      </c>
      <c r="L2004">
        <v>5900</v>
      </c>
      <c r="M2004" t="s">
        <v>1694</v>
      </c>
      <c r="N2004" t="s">
        <v>1695</v>
      </c>
      <c r="O2004" t="str">
        <f t="shared" si="62"/>
        <v>março</v>
      </c>
      <c r="P2004">
        <f>VLOOKUP(O2004,Auxiliar!A:B,2,FALSE)</f>
        <v>3</v>
      </c>
      <c r="Q2004">
        <f t="shared" si="63"/>
        <v>2025</v>
      </c>
    </row>
    <row r="2005" spans="1:17" x14ac:dyDescent="0.3">
      <c r="A2005" t="s">
        <v>101</v>
      </c>
      <c r="B2005" t="s">
        <v>109</v>
      </c>
      <c r="C2005" s="3">
        <v>74918621791</v>
      </c>
      <c r="D2005" t="str">
        <f>VLOOKUP(C2005,Planilha4!$B$1:$C$147,2,0)</f>
        <v>Mauro Martins Guarita Fonseca</v>
      </c>
      <c r="E2005" t="s">
        <v>103</v>
      </c>
      <c r="F2005" t="s">
        <v>104</v>
      </c>
      <c r="G2005" t="s">
        <v>85</v>
      </c>
      <c r="H2005" t="s">
        <v>13</v>
      </c>
      <c r="I2005" t="s">
        <v>105</v>
      </c>
      <c r="J2005" t="s">
        <v>105</v>
      </c>
      <c r="K2005" t="s">
        <v>106</v>
      </c>
      <c r="L2005">
        <v>4500</v>
      </c>
      <c r="M2005" t="s">
        <v>107</v>
      </c>
      <c r="N2005" t="s">
        <v>108</v>
      </c>
      <c r="O2005" t="str">
        <f t="shared" si="62"/>
        <v>março</v>
      </c>
      <c r="P2005">
        <f>VLOOKUP(O2005,Auxiliar!A:B,2,FALSE)</f>
        <v>3</v>
      </c>
      <c r="Q2005">
        <f t="shared" si="63"/>
        <v>2024</v>
      </c>
    </row>
    <row r="2006" spans="1:17" x14ac:dyDescent="0.3">
      <c r="A2006" t="s">
        <v>1165</v>
      </c>
      <c r="B2006" t="s">
        <v>1169</v>
      </c>
      <c r="C2006" s="3">
        <v>75040760744</v>
      </c>
      <c r="D2006" t="str">
        <f>VLOOKUP(C2006,Planilha4!$B$1:$C$147,2,0)</f>
        <v>Jacqueline Guimaraes Martins</v>
      </c>
      <c r="E2006" t="s">
        <v>1166</v>
      </c>
      <c r="F2006" t="s">
        <v>718</v>
      </c>
      <c r="G2006" t="s">
        <v>12</v>
      </c>
      <c r="H2006" t="s">
        <v>13</v>
      </c>
      <c r="I2006" t="s">
        <v>1140</v>
      </c>
      <c r="J2006" t="s">
        <v>1140</v>
      </c>
      <c r="K2006" t="s">
        <v>1141</v>
      </c>
      <c r="L2006">
        <v>8592</v>
      </c>
      <c r="M2006" t="s">
        <v>1167</v>
      </c>
      <c r="N2006" t="s">
        <v>1168</v>
      </c>
      <c r="O2006" t="str">
        <f t="shared" si="62"/>
        <v>dezembro</v>
      </c>
      <c r="P2006">
        <f>VLOOKUP(O2006,Auxiliar!A:B,2,FALSE)</f>
        <v>12</v>
      </c>
      <c r="Q2006">
        <f t="shared" si="63"/>
        <v>2024</v>
      </c>
    </row>
    <row r="2007" spans="1:17" x14ac:dyDescent="0.3">
      <c r="A2007" t="s">
        <v>1170</v>
      </c>
      <c r="B2007" t="s">
        <v>1169</v>
      </c>
      <c r="C2007" s="3">
        <v>75040760744</v>
      </c>
      <c r="D2007" t="str">
        <f>VLOOKUP(C2007,Planilha4!$B$1:$C$147,2,0)</f>
        <v>Jacqueline Guimaraes Martins</v>
      </c>
      <c r="E2007" t="s">
        <v>1171</v>
      </c>
      <c r="F2007" t="s">
        <v>122</v>
      </c>
      <c r="G2007" t="s">
        <v>1172</v>
      </c>
      <c r="H2007" t="s">
        <v>13</v>
      </c>
      <c r="I2007" t="s">
        <v>1173</v>
      </c>
      <c r="J2007" t="s">
        <v>1140</v>
      </c>
      <c r="K2007" t="s">
        <v>1141</v>
      </c>
      <c r="L2007">
        <v>2894.55</v>
      </c>
      <c r="M2007" t="s">
        <v>1174</v>
      </c>
      <c r="N2007" t="s">
        <v>1175</v>
      </c>
      <c r="O2007" t="str">
        <f t="shared" si="62"/>
        <v>dezembro</v>
      </c>
      <c r="P2007">
        <f>VLOOKUP(O2007,Auxiliar!A:B,2,FALSE)</f>
        <v>12</v>
      </c>
      <c r="Q2007">
        <f t="shared" si="63"/>
        <v>2024</v>
      </c>
    </row>
    <row r="2008" spans="1:17" x14ac:dyDescent="0.3">
      <c r="A2008" t="s">
        <v>1488</v>
      </c>
      <c r="B2008" t="s">
        <v>1169</v>
      </c>
      <c r="C2008" s="3">
        <v>75040760744</v>
      </c>
      <c r="D2008" t="str">
        <f>VLOOKUP(C2008,Planilha4!$B$1:$C$147,2,0)</f>
        <v>Jacqueline Guimaraes Martins</v>
      </c>
      <c r="E2008" t="s">
        <v>1171</v>
      </c>
      <c r="F2008" t="s">
        <v>69</v>
      </c>
      <c r="G2008" t="s">
        <v>1172</v>
      </c>
      <c r="H2008" t="s">
        <v>13</v>
      </c>
      <c r="I2008" t="s">
        <v>1489</v>
      </c>
      <c r="J2008" t="s">
        <v>1490</v>
      </c>
      <c r="K2008" t="s">
        <v>1173</v>
      </c>
      <c r="L2008">
        <v>3000</v>
      </c>
      <c r="M2008" t="s">
        <v>1491</v>
      </c>
      <c r="N2008" t="s">
        <v>1492</v>
      </c>
      <c r="O2008" t="str">
        <f t="shared" si="62"/>
        <v>dezembro</v>
      </c>
      <c r="P2008">
        <f>VLOOKUP(O2008,Auxiliar!A:B,2,FALSE)</f>
        <v>12</v>
      </c>
      <c r="Q2008">
        <f t="shared" si="63"/>
        <v>2024</v>
      </c>
    </row>
    <row r="2009" spans="1:17" x14ac:dyDescent="0.3">
      <c r="A2009" t="s">
        <v>1201</v>
      </c>
      <c r="B2009" t="s">
        <v>1169</v>
      </c>
      <c r="C2009" s="3">
        <v>75040760744</v>
      </c>
      <c r="D2009" t="str">
        <f>VLOOKUP(C2009,Planilha4!$B$1:$C$147,2,0)</f>
        <v>Jacqueline Guimaraes Martins</v>
      </c>
      <c r="E2009" t="s">
        <v>1202</v>
      </c>
      <c r="F2009" t="s">
        <v>1203</v>
      </c>
      <c r="G2009" t="s">
        <v>1202</v>
      </c>
      <c r="H2009" t="s">
        <v>13</v>
      </c>
      <c r="I2009" t="s">
        <v>1506</v>
      </c>
      <c r="J2009" t="s">
        <v>1506</v>
      </c>
      <c r="K2009" t="s">
        <v>1507</v>
      </c>
      <c r="L2009">
        <v>489.5</v>
      </c>
      <c r="M2009" t="s">
        <v>25</v>
      </c>
      <c r="N2009" t="s">
        <v>26</v>
      </c>
      <c r="O2009" t="str">
        <f t="shared" si="62"/>
        <v>março</v>
      </c>
      <c r="P2009">
        <f>VLOOKUP(O2009,Auxiliar!A:B,2,FALSE)</f>
        <v>3</v>
      </c>
      <c r="Q2009">
        <f t="shared" si="63"/>
        <v>2025</v>
      </c>
    </row>
    <row r="2010" spans="1:17" x14ac:dyDescent="0.3">
      <c r="A2010" t="s">
        <v>1540</v>
      </c>
      <c r="B2010" t="s">
        <v>1169</v>
      </c>
      <c r="C2010" s="3">
        <v>75040760744</v>
      </c>
      <c r="D2010" t="str">
        <f>VLOOKUP(C2010,Planilha4!$B$1:$C$147,2,0)</f>
        <v>Jacqueline Guimaraes Martins</v>
      </c>
      <c r="E2010" t="s">
        <v>1397</v>
      </c>
      <c r="F2010" t="s">
        <v>1541</v>
      </c>
      <c r="G2010" t="s">
        <v>1397</v>
      </c>
      <c r="H2010" t="s">
        <v>13</v>
      </c>
      <c r="I2010" t="s">
        <v>1506</v>
      </c>
      <c r="J2010" t="s">
        <v>1506</v>
      </c>
      <c r="K2010" t="s">
        <v>1507</v>
      </c>
      <c r="L2010">
        <v>495</v>
      </c>
      <c r="M2010" t="s">
        <v>25</v>
      </c>
      <c r="N2010" t="s">
        <v>1060</v>
      </c>
      <c r="O2010" t="str">
        <f t="shared" si="62"/>
        <v>março</v>
      </c>
      <c r="P2010">
        <f>VLOOKUP(O2010,Auxiliar!A:B,2,FALSE)</f>
        <v>3</v>
      </c>
      <c r="Q2010">
        <f t="shared" si="63"/>
        <v>2025</v>
      </c>
    </row>
    <row r="2011" spans="1:17" x14ac:dyDescent="0.3">
      <c r="A2011" t="s">
        <v>1540</v>
      </c>
      <c r="B2011" t="s">
        <v>1169</v>
      </c>
      <c r="C2011" s="3">
        <v>75040760744</v>
      </c>
      <c r="D2011" t="str">
        <f>VLOOKUP(C2011,Planilha4!$B$1:$C$147,2,0)</f>
        <v>Jacqueline Guimaraes Martins</v>
      </c>
      <c r="E2011" t="s">
        <v>1397</v>
      </c>
      <c r="F2011" t="s">
        <v>1541</v>
      </c>
      <c r="G2011" t="s">
        <v>1397</v>
      </c>
      <c r="H2011" t="s">
        <v>13</v>
      </c>
      <c r="I2011" t="s">
        <v>1506</v>
      </c>
      <c r="J2011" t="s">
        <v>1506</v>
      </c>
      <c r="K2011" t="s">
        <v>1507</v>
      </c>
      <c r="L2011">
        <v>275</v>
      </c>
      <c r="M2011" t="s">
        <v>25</v>
      </c>
      <c r="N2011" t="s">
        <v>1060</v>
      </c>
      <c r="O2011" t="str">
        <f t="shared" si="62"/>
        <v>março</v>
      </c>
      <c r="P2011">
        <f>VLOOKUP(O2011,Auxiliar!A:B,2,FALSE)</f>
        <v>3</v>
      </c>
      <c r="Q2011">
        <f t="shared" si="63"/>
        <v>2025</v>
      </c>
    </row>
    <row r="2012" spans="1:17" x14ac:dyDescent="0.3">
      <c r="A2012" t="s">
        <v>1652</v>
      </c>
      <c r="B2012" t="s">
        <v>1169</v>
      </c>
      <c r="C2012" s="3">
        <v>75040760744</v>
      </c>
      <c r="D2012" t="str">
        <f>VLOOKUP(C2012,Planilha4!$B$1:$C$147,2,0)</f>
        <v>Jacqueline Guimaraes Martins</v>
      </c>
      <c r="E2012" t="s">
        <v>1653</v>
      </c>
      <c r="F2012" t="s">
        <v>1367</v>
      </c>
      <c r="G2012" t="s">
        <v>12</v>
      </c>
      <c r="H2012" t="s">
        <v>13</v>
      </c>
      <c r="I2012" t="s">
        <v>1654</v>
      </c>
      <c r="J2012" t="s">
        <v>1646</v>
      </c>
      <c r="K2012" t="s">
        <v>1654</v>
      </c>
      <c r="L2012">
        <v>3000</v>
      </c>
      <c r="M2012" t="s">
        <v>1655</v>
      </c>
      <c r="N2012" t="s">
        <v>1656</v>
      </c>
      <c r="O2012" t="str">
        <f t="shared" si="62"/>
        <v>fevereiro</v>
      </c>
      <c r="P2012">
        <f>VLOOKUP(O2012,Auxiliar!A:B,2,FALSE)</f>
        <v>2</v>
      </c>
      <c r="Q2012">
        <f t="shared" si="63"/>
        <v>2025</v>
      </c>
    </row>
    <row r="2013" spans="1:17" x14ac:dyDescent="0.3">
      <c r="A2013" s="1"/>
      <c r="B2013" s="1"/>
      <c r="C2013" s="3"/>
      <c r="E2013" s="1"/>
      <c r="F2013" s="1"/>
      <c r="G2013" s="1"/>
      <c r="H2013" s="1"/>
      <c r="I2013" s="1"/>
      <c r="L2013" s="1"/>
      <c r="M2013" s="1"/>
      <c r="N2013" s="1"/>
    </row>
    <row r="2014" spans="1:17" x14ac:dyDescent="0.3">
      <c r="A2014" t="s">
        <v>797</v>
      </c>
      <c r="B2014" t="s">
        <v>1406</v>
      </c>
      <c r="C2014" s="3">
        <v>76931374753</v>
      </c>
      <c r="D2014" t="str">
        <f>VLOOKUP(C2014,Planilha4!$B$1:$C$147,2,0)</f>
        <v>Jose Henrique Da Costa Gonçalves</v>
      </c>
      <c r="E2014" t="s">
        <v>798</v>
      </c>
      <c r="F2014" t="s">
        <v>799</v>
      </c>
      <c r="G2014" t="s">
        <v>12</v>
      </c>
      <c r="H2014" t="s">
        <v>13</v>
      </c>
      <c r="I2014" t="s">
        <v>800</v>
      </c>
      <c r="J2014" t="s">
        <v>792</v>
      </c>
      <c r="K2014" t="s">
        <v>801</v>
      </c>
      <c r="L2014">
        <v>2988.89</v>
      </c>
      <c r="M2014" t="s">
        <v>802</v>
      </c>
      <c r="N2014" t="s">
        <v>803</v>
      </c>
      <c r="O2014" t="str">
        <f t="shared" si="62"/>
        <v>setembro</v>
      </c>
      <c r="P2014">
        <f>VLOOKUP(O2014,Auxiliar!A:B,2,FALSE)</f>
        <v>9</v>
      </c>
      <c r="Q2014">
        <f t="shared" si="63"/>
        <v>2024</v>
      </c>
    </row>
    <row r="2015" spans="1:17" x14ac:dyDescent="0.3">
      <c r="A2015" t="s">
        <v>797</v>
      </c>
      <c r="B2015" t="s">
        <v>1406</v>
      </c>
      <c r="C2015" s="3">
        <v>76931374753</v>
      </c>
      <c r="D2015" t="str">
        <f>VLOOKUP(C2015,Planilha4!$B$1:$C$147,2,0)</f>
        <v>Jose Henrique Da Costa Gonçalves</v>
      </c>
      <c r="E2015" t="s">
        <v>798</v>
      </c>
      <c r="F2015" t="s">
        <v>799</v>
      </c>
      <c r="G2015" t="s">
        <v>12</v>
      </c>
      <c r="H2015" t="s">
        <v>13</v>
      </c>
      <c r="I2015" t="s">
        <v>800</v>
      </c>
      <c r="J2015" t="s">
        <v>1407</v>
      </c>
      <c r="K2015" t="s">
        <v>793</v>
      </c>
      <c r="L2015">
        <v>2988.89</v>
      </c>
      <c r="M2015" t="s">
        <v>1408</v>
      </c>
      <c r="N2015" t="s">
        <v>1409</v>
      </c>
      <c r="O2015" t="str">
        <f t="shared" si="62"/>
        <v>setembro</v>
      </c>
      <c r="P2015">
        <f>VLOOKUP(O2015,Auxiliar!A:B,2,FALSE)</f>
        <v>9</v>
      </c>
      <c r="Q2015">
        <f t="shared" si="63"/>
        <v>2024</v>
      </c>
    </row>
    <row r="2016" spans="1:17" x14ac:dyDescent="0.3">
      <c r="A2016" t="s">
        <v>797</v>
      </c>
      <c r="B2016" t="s">
        <v>1406</v>
      </c>
      <c r="C2016" s="3">
        <v>76931374753</v>
      </c>
      <c r="D2016" t="str">
        <f>VLOOKUP(C2016,Planilha4!$B$1:$C$147,2,0)</f>
        <v>Jose Henrique Da Costa Gonçalves</v>
      </c>
      <c r="E2016" t="s">
        <v>798</v>
      </c>
      <c r="F2016" t="s">
        <v>799</v>
      </c>
      <c r="G2016" t="s">
        <v>12</v>
      </c>
      <c r="H2016" t="s">
        <v>13</v>
      </c>
      <c r="I2016" t="s">
        <v>800</v>
      </c>
      <c r="J2016" t="s">
        <v>800</v>
      </c>
      <c r="K2016" t="s">
        <v>793</v>
      </c>
      <c r="L2016">
        <v>2988.89</v>
      </c>
      <c r="M2016" t="s">
        <v>1130</v>
      </c>
      <c r="N2016" t="s">
        <v>1131</v>
      </c>
      <c r="O2016" t="str">
        <f t="shared" si="62"/>
        <v>setembro</v>
      </c>
      <c r="P2016">
        <f>VLOOKUP(O2016,Auxiliar!A:B,2,FALSE)</f>
        <v>9</v>
      </c>
      <c r="Q2016">
        <f t="shared" si="63"/>
        <v>2024</v>
      </c>
    </row>
    <row r="2017" spans="1:17" x14ac:dyDescent="0.3">
      <c r="A2017" t="s">
        <v>1623</v>
      </c>
      <c r="B2017" t="s">
        <v>1625</v>
      </c>
      <c r="C2017" s="3">
        <v>78078806868</v>
      </c>
      <c r="D2017" t="str">
        <f>VLOOKUP(C2017,Planilha4!$B$1:$C$147,2,0)</f>
        <v>Nelson Megumi Otsuka</v>
      </c>
      <c r="E2017" t="s">
        <v>1441</v>
      </c>
      <c r="F2017" t="s">
        <v>1624</v>
      </c>
      <c r="G2017" t="s">
        <v>12</v>
      </c>
      <c r="H2017" t="s">
        <v>13</v>
      </c>
      <c r="I2017" t="s">
        <v>1616</v>
      </c>
      <c r="J2017" t="s">
        <v>1619</v>
      </c>
      <c r="K2017" t="s">
        <v>1620</v>
      </c>
      <c r="L2017">
        <v>9903.35</v>
      </c>
      <c r="M2017" t="s">
        <v>51</v>
      </c>
      <c r="N2017" t="s">
        <v>52</v>
      </c>
      <c r="O2017" t="str">
        <f t="shared" si="62"/>
        <v>janeiro</v>
      </c>
      <c r="P2017">
        <f>VLOOKUP(O2017,Auxiliar!A:B,2,FALSE)</f>
        <v>1</v>
      </c>
      <c r="Q2017">
        <f t="shared" si="63"/>
        <v>2025</v>
      </c>
    </row>
    <row r="2018" spans="1:17" x14ac:dyDescent="0.3">
      <c r="A2018" t="s">
        <v>18</v>
      </c>
      <c r="B2018" t="s">
        <v>32</v>
      </c>
      <c r="C2018" s="3">
        <v>78172250797</v>
      </c>
      <c r="D2018" t="str">
        <f>VLOOKUP(C2018,Planilha4!$B$1:$C$147,2,0)</f>
        <v>Maria Luiza Pimentel dos Santos</v>
      </c>
      <c r="E2018" t="s">
        <v>20</v>
      </c>
      <c r="F2018" t="s">
        <v>21</v>
      </c>
      <c r="G2018" t="s">
        <v>22</v>
      </c>
      <c r="H2018" t="s">
        <v>13</v>
      </c>
      <c r="I2018" t="s">
        <v>23</v>
      </c>
      <c r="J2018" t="s">
        <v>24</v>
      </c>
      <c r="K2018" t="s">
        <v>23</v>
      </c>
      <c r="L2018">
        <v>1616.55</v>
      </c>
      <c r="M2018" t="s">
        <v>25</v>
      </c>
      <c r="N2018" t="s">
        <v>26</v>
      </c>
      <c r="O2018" t="str">
        <f t="shared" si="62"/>
        <v>outubro</v>
      </c>
      <c r="P2018">
        <f>VLOOKUP(O2018,Auxiliar!A:B,2,FALSE)</f>
        <v>10</v>
      </c>
      <c r="Q2018">
        <f t="shared" si="63"/>
        <v>2024</v>
      </c>
    </row>
    <row r="2019" spans="1:17" x14ac:dyDescent="0.3">
      <c r="A2019" t="s">
        <v>389</v>
      </c>
      <c r="B2019" t="s">
        <v>32</v>
      </c>
      <c r="C2019" s="3">
        <v>78172250797</v>
      </c>
      <c r="D2019" t="str">
        <f>VLOOKUP(C2019,Planilha4!$B$1:$C$147,2,0)</f>
        <v>Maria Luiza Pimentel dos Santos</v>
      </c>
      <c r="E2019" t="s">
        <v>390</v>
      </c>
      <c r="F2019" t="s">
        <v>391</v>
      </c>
      <c r="G2019" t="s">
        <v>12</v>
      </c>
      <c r="H2019" t="s">
        <v>13</v>
      </c>
      <c r="I2019" t="s">
        <v>392</v>
      </c>
      <c r="J2019" t="s">
        <v>392</v>
      </c>
      <c r="K2019" t="s">
        <v>123</v>
      </c>
      <c r="L2019">
        <v>4500</v>
      </c>
      <c r="M2019" t="s">
        <v>393</v>
      </c>
      <c r="N2019" t="s">
        <v>394</v>
      </c>
      <c r="O2019" t="str">
        <f t="shared" si="62"/>
        <v>novembro</v>
      </c>
      <c r="P2019">
        <f>VLOOKUP(O2019,Auxiliar!A:B,2,FALSE)</f>
        <v>11</v>
      </c>
      <c r="Q2019">
        <f t="shared" si="63"/>
        <v>2024</v>
      </c>
    </row>
    <row r="2020" spans="1:17" x14ac:dyDescent="0.3">
      <c r="A2020" t="s">
        <v>502</v>
      </c>
      <c r="B2020" t="s">
        <v>32</v>
      </c>
      <c r="C2020" s="3">
        <v>78172250797</v>
      </c>
      <c r="D2020" t="str">
        <f>VLOOKUP(C2020,Planilha4!$B$1:$C$147,2,0)</f>
        <v>Maria Luiza Pimentel dos Santos</v>
      </c>
      <c r="E2020" t="s">
        <v>432</v>
      </c>
      <c r="G2020" t="s">
        <v>85</v>
      </c>
      <c r="H2020" t="s">
        <v>13</v>
      </c>
      <c r="I2020" t="s">
        <v>488</v>
      </c>
      <c r="J2020" t="s">
        <v>489</v>
      </c>
      <c r="K2020" t="s">
        <v>488</v>
      </c>
      <c r="L2020">
        <v>15500</v>
      </c>
      <c r="M2020" t="s">
        <v>503</v>
      </c>
      <c r="N2020" t="s">
        <v>504</v>
      </c>
      <c r="O2020" t="str">
        <f t="shared" si="62"/>
        <v>junho</v>
      </c>
      <c r="P2020">
        <f>VLOOKUP(O2020,Auxiliar!A:B,2,FALSE)</f>
        <v>6</v>
      </c>
      <c r="Q2020">
        <f t="shared" si="63"/>
        <v>2024</v>
      </c>
    </row>
    <row r="2021" spans="1:17" x14ac:dyDescent="0.3">
      <c r="A2021" s="1"/>
      <c r="B2021" s="1"/>
      <c r="C2021" s="3"/>
      <c r="E2021" s="1"/>
      <c r="F2021" s="1"/>
      <c r="G2021" s="1"/>
      <c r="H2021" s="1"/>
      <c r="I2021" s="1"/>
      <c r="L2021" s="1"/>
      <c r="M2021" s="1"/>
      <c r="N2021" s="1"/>
    </row>
    <row r="2022" spans="1:17" x14ac:dyDescent="0.3">
      <c r="A2022" t="s">
        <v>942</v>
      </c>
      <c r="B2022" t="s">
        <v>32</v>
      </c>
      <c r="C2022" s="3">
        <v>78172250797</v>
      </c>
      <c r="D2022" t="str">
        <f>VLOOKUP(C2022,Planilha4!$B$1:$C$147,2,0)</f>
        <v>Maria Luiza Pimentel dos Santos</v>
      </c>
      <c r="E2022" t="s">
        <v>904</v>
      </c>
      <c r="F2022" t="s">
        <v>943</v>
      </c>
      <c r="G2022" t="s">
        <v>85</v>
      </c>
      <c r="H2022" t="s">
        <v>13</v>
      </c>
      <c r="I2022" t="s">
        <v>1008</v>
      </c>
      <c r="J2022" t="s">
        <v>1007</v>
      </c>
      <c r="K2022" t="s">
        <v>1008</v>
      </c>
      <c r="L2022">
        <v>10400</v>
      </c>
      <c r="M2022" t="s">
        <v>944</v>
      </c>
      <c r="N2022" t="s">
        <v>945</v>
      </c>
      <c r="O2022" t="str">
        <f t="shared" si="62"/>
        <v>outubro</v>
      </c>
      <c r="P2022">
        <f>VLOOKUP(O2022,Auxiliar!A:B,2,FALSE)</f>
        <v>10</v>
      </c>
      <c r="Q2022">
        <f t="shared" si="63"/>
        <v>2024</v>
      </c>
    </row>
    <row r="2023" spans="1:17" x14ac:dyDescent="0.3">
      <c r="A2023" t="s">
        <v>1223</v>
      </c>
      <c r="B2023" t="s">
        <v>32</v>
      </c>
      <c r="C2023" s="3">
        <v>78172250797</v>
      </c>
      <c r="D2023" t="str">
        <f>VLOOKUP(C2023,Planilha4!$B$1:$C$147,2,0)</f>
        <v>Maria Luiza Pimentel dos Santos</v>
      </c>
      <c r="E2023" t="s">
        <v>1224</v>
      </c>
      <c r="F2023" t="s">
        <v>1225</v>
      </c>
      <c r="G2023" t="s">
        <v>12</v>
      </c>
      <c r="H2023" t="s">
        <v>13</v>
      </c>
      <c r="I2023" t="s">
        <v>1226</v>
      </c>
      <c r="J2023" t="s">
        <v>1227</v>
      </c>
      <c r="K2023" t="s">
        <v>1226</v>
      </c>
      <c r="L2023">
        <v>8400</v>
      </c>
      <c r="M2023" t="s">
        <v>1228</v>
      </c>
      <c r="N2023" t="s">
        <v>1229</v>
      </c>
      <c r="O2023" t="str">
        <f t="shared" si="62"/>
        <v>janeiro</v>
      </c>
      <c r="P2023">
        <f>VLOOKUP(O2023,Auxiliar!A:B,2,FALSE)</f>
        <v>1</v>
      </c>
      <c r="Q2023">
        <f t="shared" si="63"/>
        <v>2025</v>
      </c>
    </row>
    <row r="2024" spans="1:17" x14ac:dyDescent="0.3">
      <c r="A2024" t="s">
        <v>1422</v>
      </c>
      <c r="B2024" t="s">
        <v>32</v>
      </c>
      <c r="C2024" s="3">
        <v>78172250797</v>
      </c>
      <c r="D2024" t="str">
        <f>VLOOKUP(C2024,Planilha4!$B$1:$C$147,2,0)</f>
        <v>Maria Luiza Pimentel dos Santos</v>
      </c>
      <c r="E2024" t="s">
        <v>899</v>
      </c>
      <c r="F2024" t="s">
        <v>1033</v>
      </c>
      <c r="G2024" t="s">
        <v>12</v>
      </c>
      <c r="H2024" t="s">
        <v>13</v>
      </c>
      <c r="I2024" t="s">
        <v>1105</v>
      </c>
      <c r="J2024" t="s">
        <v>1105</v>
      </c>
      <c r="K2024" t="s">
        <v>1414</v>
      </c>
      <c r="L2024">
        <v>6520</v>
      </c>
      <c r="M2024" t="s">
        <v>51</v>
      </c>
      <c r="N2024" t="s">
        <v>52</v>
      </c>
      <c r="O2024" t="str">
        <f t="shared" si="62"/>
        <v>setembro</v>
      </c>
      <c r="P2024">
        <f>VLOOKUP(O2024,Auxiliar!A:B,2,FALSE)</f>
        <v>9</v>
      </c>
      <c r="Q2024">
        <f t="shared" si="63"/>
        <v>2024</v>
      </c>
    </row>
    <row r="2025" spans="1:17" x14ac:dyDescent="0.3">
      <c r="A2025" t="s">
        <v>1488</v>
      </c>
      <c r="B2025" t="s">
        <v>32</v>
      </c>
      <c r="C2025" s="3">
        <v>78172250797</v>
      </c>
      <c r="D2025" t="str">
        <f>VLOOKUP(C2025,Planilha4!$B$1:$C$147,2,0)</f>
        <v>Maria Luiza Pimentel dos Santos</v>
      </c>
      <c r="E2025" t="s">
        <v>1171</v>
      </c>
      <c r="F2025" t="s">
        <v>69</v>
      </c>
      <c r="G2025" t="s">
        <v>1172</v>
      </c>
      <c r="H2025" t="s">
        <v>13</v>
      </c>
      <c r="I2025" t="s">
        <v>1489</v>
      </c>
      <c r="J2025" t="s">
        <v>1490</v>
      </c>
      <c r="K2025" t="s">
        <v>1173</v>
      </c>
      <c r="L2025">
        <v>3000</v>
      </c>
      <c r="M2025" t="s">
        <v>1491</v>
      </c>
      <c r="N2025" t="s">
        <v>1492</v>
      </c>
      <c r="O2025" t="str">
        <f t="shared" si="62"/>
        <v>dezembro</v>
      </c>
      <c r="P2025">
        <f>VLOOKUP(O2025,Auxiliar!A:B,2,FALSE)</f>
        <v>12</v>
      </c>
      <c r="Q2025">
        <f t="shared" si="63"/>
        <v>2024</v>
      </c>
    </row>
    <row r="2026" spans="1:17" x14ac:dyDescent="0.3">
      <c r="A2026" t="s">
        <v>1540</v>
      </c>
      <c r="B2026" t="s">
        <v>32</v>
      </c>
      <c r="C2026" s="3">
        <v>78172250797</v>
      </c>
      <c r="D2026" t="str">
        <f>VLOOKUP(C2026,Planilha4!$B$1:$C$147,2,0)</f>
        <v>Maria Luiza Pimentel dos Santos</v>
      </c>
      <c r="E2026" t="s">
        <v>1397</v>
      </c>
      <c r="F2026" t="s">
        <v>1541</v>
      </c>
      <c r="G2026" t="s">
        <v>1397</v>
      </c>
      <c r="H2026" t="s">
        <v>13</v>
      </c>
      <c r="I2026" t="s">
        <v>1506</v>
      </c>
      <c r="J2026" t="s">
        <v>1506</v>
      </c>
      <c r="K2026" t="s">
        <v>1507</v>
      </c>
      <c r="L2026">
        <v>900</v>
      </c>
      <c r="M2026" t="s">
        <v>25</v>
      </c>
      <c r="N2026" t="s">
        <v>1060</v>
      </c>
      <c r="O2026" t="str">
        <f t="shared" si="62"/>
        <v>março</v>
      </c>
      <c r="P2026">
        <f>VLOOKUP(O2026,Auxiliar!A:B,2,FALSE)</f>
        <v>3</v>
      </c>
      <c r="Q2026">
        <f t="shared" si="63"/>
        <v>2025</v>
      </c>
    </row>
    <row r="2027" spans="1:17" x14ac:dyDescent="0.3">
      <c r="A2027" t="s">
        <v>1542</v>
      </c>
      <c r="B2027" t="s">
        <v>32</v>
      </c>
      <c r="C2027" s="3">
        <v>78172250797</v>
      </c>
      <c r="D2027" t="str">
        <f>VLOOKUP(C2027,Planilha4!$B$1:$C$147,2,0)</f>
        <v>Maria Luiza Pimentel dos Santos</v>
      </c>
      <c r="E2027" t="s">
        <v>899</v>
      </c>
      <c r="F2027" t="s">
        <v>365</v>
      </c>
      <c r="G2027" t="s">
        <v>12</v>
      </c>
      <c r="H2027" t="s">
        <v>13</v>
      </c>
      <c r="I2027" t="s">
        <v>1537</v>
      </c>
      <c r="J2027" t="s">
        <v>1537</v>
      </c>
      <c r="K2027" t="s">
        <v>1506</v>
      </c>
      <c r="L2027">
        <v>7373.02</v>
      </c>
      <c r="M2027" t="s">
        <v>51</v>
      </c>
      <c r="N2027" t="s">
        <v>52</v>
      </c>
      <c r="O2027" t="str">
        <f t="shared" si="62"/>
        <v>março</v>
      </c>
      <c r="P2027">
        <f>VLOOKUP(O2027,Auxiliar!A:B,2,FALSE)</f>
        <v>3</v>
      </c>
      <c r="Q2027">
        <f t="shared" si="63"/>
        <v>2025</v>
      </c>
    </row>
    <row r="2028" spans="1:17" x14ac:dyDescent="0.3">
      <c r="A2028" t="s">
        <v>1596</v>
      </c>
      <c r="B2028" t="s">
        <v>32</v>
      </c>
      <c r="C2028" s="3">
        <v>78172250797</v>
      </c>
      <c r="D2028" t="str">
        <f>VLOOKUP(C2028,Planilha4!$B$1:$C$147,2,0)</f>
        <v>Maria Luiza Pimentel dos Santos</v>
      </c>
      <c r="E2028" t="s">
        <v>1597</v>
      </c>
      <c r="F2028" t="s">
        <v>595</v>
      </c>
      <c r="G2028" t="s">
        <v>12</v>
      </c>
      <c r="H2028" t="s">
        <v>13</v>
      </c>
      <c r="I2028" t="s">
        <v>1598</v>
      </c>
      <c r="J2028" t="s">
        <v>1398</v>
      </c>
      <c r="K2028" t="s">
        <v>1586</v>
      </c>
      <c r="L2028">
        <v>14000</v>
      </c>
      <c r="M2028" t="s">
        <v>1599</v>
      </c>
      <c r="N2028" t="s">
        <v>1600</v>
      </c>
      <c r="O2028" t="str">
        <f t="shared" si="62"/>
        <v>janeiro</v>
      </c>
      <c r="P2028">
        <f>VLOOKUP(O2028,Auxiliar!A:B,2,FALSE)</f>
        <v>1</v>
      </c>
      <c r="Q2028">
        <f t="shared" si="63"/>
        <v>2025</v>
      </c>
    </row>
    <row r="2029" spans="1:17" x14ac:dyDescent="0.3">
      <c r="A2029" t="s">
        <v>397</v>
      </c>
      <c r="B2029" t="s">
        <v>398</v>
      </c>
      <c r="C2029" s="3">
        <v>78398185791</v>
      </c>
      <c r="D2029" t="str">
        <f>VLOOKUP(C2029,Planilha4!$B$1:$C$147,2,0)</f>
        <v>Aurea Regina Masini Rosmaninho</v>
      </c>
      <c r="E2029" t="s">
        <v>399</v>
      </c>
      <c r="F2029" t="s">
        <v>400</v>
      </c>
      <c r="G2029" t="s">
        <v>12</v>
      </c>
      <c r="H2029" t="s">
        <v>13</v>
      </c>
      <c r="I2029" t="s">
        <v>62</v>
      </c>
      <c r="J2029" t="s">
        <v>63</v>
      </c>
      <c r="K2029" t="s">
        <v>64</v>
      </c>
      <c r="L2029">
        <v>4100</v>
      </c>
      <c r="M2029" t="s">
        <v>401</v>
      </c>
      <c r="N2029" t="s">
        <v>402</v>
      </c>
      <c r="O2029" t="str">
        <f t="shared" si="62"/>
        <v>novembro</v>
      </c>
      <c r="P2029">
        <f>VLOOKUP(O2029,Auxiliar!A:B,2,FALSE)</f>
        <v>11</v>
      </c>
      <c r="Q2029">
        <f t="shared" si="63"/>
        <v>2024</v>
      </c>
    </row>
    <row r="2030" spans="1:17" x14ac:dyDescent="0.3">
      <c r="A2030" t="s">
        <v>916</v>
      </c>
      <c r="B2030" t="s">
        <v>398</v>
      </c>
      <c r="C2030" s="3">
        <v>78398185791</v>
      </c>
      <c r="D2030" t="str">
        <f>VLOOKUP(C2030,Planilha4!$B$1:$C$147,2,0)</f>
        <v>Aurea Regina Masini Rosmaninho</v>
      </c>
      <c r="E2030" t="s">
        <v>917</v>
      </c>
      <c r="F2030" t="s">
        <v>918</v>
      </c>
      <c r="G2030" t="s">
        <v>12</v>
      </c>
      <c r="H2030" t="s">
        <v>13</v>
      </c>
      <c r="I2030" t="s">
        <v>919</v>
      </c>
      <c r="J2030" t="s">
        <v>920</v>
      </c>
      <c r="K2030" t="s">
        <v>919</v>
      </c>
      <c r="L2030">
        <v>3400</v>
      </c>
      <c r="M2030" t="s">
        <v>921</v>
      </c>
      <c r="N2030" t="s">
        <v>922</v>
      </c>
      <c r="O2030" t="str">
        <f t="shared" si="62"/>
        <v>outubro</v>
      </c>
      <c r="P2030">
        <f>VLOOKUP(O2030,Auxiliar!A:B,2,FALSE)</f>
        <v>10</v>
      </c>
      <c r="Q2030">
        <f t="shared" si="63"/>
        <v>2024</v>
      </c>
    </row>
    <row r="2031" spans="1:17" x14ac:dyDescent="0.3">
      <c r="A2031" t="s">
        <v>1257</v>
      </c>
      <c r="B2031" t="s">
        <v>398</v>
      </c>
      <c r="C2031" s="3">
        <v>78398185791</v>
      </c>
      <c r="D2031" t="str">
        <f>VLOOKUP(C2031,Planilha4!$B$1:$C$147,2,0)</f>
        <v>Aurea Regina Masini Rosmaninho</v>
      </c>
      <c r="E2031" t="s">
        <v>1258</v>
      </c>
      <c r="F2031" t="s">
        <v>159</v>
      </c>
      <c r="G2031" t="s">
        <v>12</v>
      </c>
      <c r="H2031" t="s">
        <v>13</v>
      </c>
      <c r="I2031" t="s">
        <v>1259</v>
      </c>
      <c r="J2031" t="s">
        <v>1259</v>
      </c>
      <c r="K2031" t="s">
        <v>1261</v>
      </c>
      <c r="L2031">
        <v>5500</v>
      </c>
      <c r="M2031" t="s">
        <v>1264</v>
      </c>
      <c r="N2031" t="s">
        <v>1265</v>
      </c>
      <c r="O2031" t="str">
        <f t="shared" si="62"/>
        <v>janeiro</v>
      </c>
      <c r="P2031">
        <f>VLOOKUP(O2031,Auxiliar!A:B,2,FALSE)</f>
        <v>1</v>
      </c>
      <c r="Q2031">
        <f t="shared" si="63"/>
        <v>2025</v>
      </c>
    </row>
    <row r="2032" spans="1:17" x14ac:dyDescent="0.3">
      <c r="A2032" t="s">
        <v>1257</v>
      </c>
      <c r="B2032" t="s">
        <v>398</v>
      </c>
      <c r="C2032" s="3">
        <v>78398185791</v>
      </c>
      <c r="D2032" t="str">
        <f>VLOOKUP(C2032,Planilha4!$B$1:$C$147,2,0)</f>
        <v>Aurea Regina Masini Rosmaninho</v>
      </c>
      <c r="E2032" t="s">
        <v>1258</v>
      </c>
      <c r="F2032" t="s">
        <v>159</v>
      </c>
      <c r="G2032" t="s">
        <v>12</v>
      </c>
      <c r="H2032" t="s">
        <v>13</v>
      </c>
      <c r="I2032" t="s">
        <v>1259</v>
      </c>
      <c r="J2032" t="s">
        <v>1260</v>
      </c>
      <c r="K2032" t="s">
        <v>1261</v>
      </c>
      <c r="L2032">
        <v>5500</v>
      </c>
      <c r="M2032" t="s">
        <v>1262</v>
      </c>
      <c r="N2032" t="s">
        <v>1263</v>
      </c>
      <c r="O2032" t="str">
        <f t="shared" si="62"/>
        <v>janeiro</v>
      </c>
      <c r="P2032">
        <f>VLOOKUP(O2032,Auxiliar!A:B,2,FALSE)</f>
        <v>1</v>
      </c>
      <c r="Q2032">
        <f t="shared" si="63"/>
        <v>2025</v>
      </c>
    </row>
    <row r="2033" spans="1:17" x14ac:dyDescent="0.3">
      <c r="A2033" t="s">
        <v>1287</v>
      </c>
      <c r="B2033" t="s">
        <v>1291</v>
      </c>
      <c r="C2033" s="3">
        <v>79142974704</v>
      </c>
      <c r="D2033" t="str">
        <f>VLOOKUP(C2033,Planilha4!$B$1:$C$147,2,0)</f>
        <v>Deborah Gomes Da Cunha</v>
      </c>
      <c r="E2033" t="s">
        <v>1288</v>
      </c>
      <c r="F2033" t="s">
        <v>948</v>
      </c>
      <c r="G2033" t="s">
        <v>12</v>
      </c>
      <c r="H2033" t="s">
        <v>13</v>
      </c>
      <c r="I2033" t="s">
        <v>1259</v>
      </c>
      <c r="J2033" t="s">
        <v>1259</v>
      </c>
      <c r="K2033" t="s">
        <v>1292</v>
      </c>
      <c r="L2033">
        <v>3500</v>
      </c>
      <c r="M2033" t="s">
        <v>1289</v>
      </c>
      <c r="N2033" t="s">
        <v>1290</v>
      </c>
      <c r="O2033" t="str">
        <f t="shared" si="62"/>
        <v>janeiro</v>
      </c>
      <c r="P2033">
        <f>VLOOKUP(O2033,Auxiliar!A:B,2,FALSE)</f>
        <v>1</v>
      </c>
      <c r="Q2033">
        <f t="shared" si="63"/>
        <v>2025</v>
      </c>
    </row>
    <row r="2034" spans="1:17" x14ac:dyDescent="0.3">
      <c r="A2034" s="1"/>
      <c r="B2034" s="1"/>
      <c r="C2034" s="3"/>
      <c r="E2034" s="1"/>
      <c r="F2034" s="1"/>
      <c r="G2034" s="1"/>
      <c r="H2034" s="1"/>
      <c r="I2034" s="1"/>
      <c r="L2034" s="1"/>
      <c r="M2034" s="1"/>
      <c r="N2034" s="1"/>
    </row>
    <row r="2035" spans="1:17" x14ac:dyDescent="0.3">
      <c r="A2035" t="s">
        <v>807</v>
      </c>
      <c r="B2035" t="s">
        <v>810</v>
      </c>
      <c r="C2035" s="3">
        <v>81022301772</v>
      </c>
      <c r="D2035" t="str">
        <f>VLOOKUP(C2035,Planilha4!$B$1:$C$147,2,0)</f>
        <v>Luiz  Jorge De Souza</v>
      </c>
      <c r="E2035" t="s">
        <v>808</v>
      </c>
      <c r="F2035" t="s">
        <v>809</v>
      </c>
      <c r="G2035" t="s">
        <v>12</v>
      </c>
      <c r="H2035" t="s">
        <v>13</v>
      </c>
      <c r="I2035" t="s">
        <v>801</v>
      </c>
      <c r="J2035" t="s">
        <v>801</v>
      </c>
      <c r="K2035" t="s">
        <v>806</v>
      </c>
      <c r="L2035">
        <v>14933.31</v>
      </c>
      <c r="M2035" t="s">
        <v>51</v>
      </c>
      <c r="N2035" t="s">
        <v>52</v>
      </c>
      <c r="O2035" t="str">
        <f t="shared" si="62"/>
        <v>setembro</v>
      </c>
      <c r="P2035">
        <f>VLOOKUP(O2035,Auxiliar!A:B,2,FALSE)</f>
        <v>9</v>
      </c>
      <c r="Q2035">
        <f t="shared" si="63"/>
        <v>2024</v>
      </c>
    </row>
    <row r="2036" spans="1:17" x14ac:dyDescent="0.3">
      <c r="A2036" t="s">
        <v>1043</v>
      </c>
      <c r="B2036" t="s">
        <v>810</v>
      </c>
      <c r="C2036" s="3">
        <v>81022301772</v>
      </c>
      <c r="D2036" t="str">
        <f>VLOOKUP(C2036,Planilha4!$B$1:$C$147,2,0)</f>
        <v>Luiz  Jorge De Souza</v>
      </c>
      <c r="E2036" t="s">
        <v>1044</v>
      </c>
      <c r="F2036" t="s">
        <v>572</v>
      </c>
      <c r="G2036" t="s">
        <v>12</v>
      </c>
      <c r="H2036" t="s">
        <v>13</v>
      </c>
      <c r="I2036" t="s">
        <v>1040</v>
      </c>
      <c r="J2036" t="s">
        <v>1040</v>
      </c>
      <c r="K2036" t="s">
        <v>1045</v>
      </c>
      <c r="L2036">
        <v>25454</v>
      </c>
      <c r="M2036" t="s">
        <v>51</v>
      </c>
      <c r="N2036" t="s">
        <v>52</v>
      </c>
      <c r="O2036" t="str">
        <f t="shared" si="62"/>
        <v>setembro</v>
      </c>
      <c r="P2036">
        <f>VLOOKUP(O2036,Auxiliar!A:B,2,FALSE)</f>
        <v>9</v>
      </c>
      <c r="Q2036">
        <f t="shared" si="63"/>
        <v>2024</v>
      </c>
    </row>
    <row r="2037" spans="1:17" x14ac:dyDescent="0.3">
      <c r="A2037" t="s">
        <v>175</v>
      </c>
      <c r="B2037" t="s">
        <v>176</v>
      </c>
      <c r="C2037" s="3">
        <v>82342083734</v>
      </c>
      <c r="D2037" t="str">
        <f>VLOOKUP(C2037,Planilha4!$B$1:$C$147,2,0)</f>
        <v>Ricardo Jose Gomez Estevez</v>
      </c>
      <c r="E2037" t="s">
        <v>177</v>
      </c>
      <c r="F2037" t="s">
        <v>178</v>
      </c>
      <c r="G2037" t="s">
        <v>85</v>
      </c>
      <c r="H2037" t="s">
        <v>13</v>
      </c>
      <c r="I2037" t="s">
        <v>171</v>
      </c>
      <c r="J2037" t="s">
        <v>171</v>
      </c>
      <c r="K2037" t="s">
        <v>172</v>
      </c>
      <c r="L2037">
        <v>2150</v>
      </c>
      <c r="M2037" t="s">
        <v>179</v>
      </c>
      <c r="N2037" t="s">
        <v>180</v>
      </c>
      <c r="O2037" t="str">
        <f t="shared" si="62"/>
        <v>abril</v>
      </c>
      <c r="P2037">
        <f>VLOOKUP(O2037,Auxiliar!A:B,2,FALSE)</f>
        <v>4</v>
      </c>
      <c r="Q2037">
        <f t="shared" si="63"/>
        <v>2024</v>
      </c>
    </row>
    <row r="2038" spans="1:17" x14ac:dyDescent="0.3">
      <c r="A2038" t="s">
        <v>351</v>
      </c>
      <c r="B2038" t="s">
        <v>176</v>
      </c>
      <c r="C2038" s="3">
        <v>82342083734</v>
      </c>
      <c r="D2038" t="str">
        <f>VLOOKUP(C2038,Planilha4!$B$1:$C$147,2,0)</f>
        <v>Ricardo Jose Gomez Estevez</v>
      </c>
      <c r="E2038" t="s">
        <v>352</v>
      </c>
      <c r="F2038" t="s">
        <v>353</v>
      </c>
      <c r="G2038" t="s">
        <v>12</v>
      </c>
      <c r="H2038" t="s">
        <v>13</v>
      </c>
      <c r="I2038" t="s">
        <v>347</v>
      </c>
      <c r="J2038" t="s">
        <v>322</v>
      </c>
      <c r="K2038" t="s">
        <v>347</v>
      </c>
      <c r="L2038">
        <v>5350</v>
      </c>
      <c r="M2038" t="s">
        <v>354</v>
      </c>
      <c r="N2038" t="s">
        <v>355</v>
      </c>
      <c r="O2038" t="str">
        <f t="shared" si="62"/>
        <v>maio</v>
      </c>
      <c r="P2038">
        <f>VLOOKUP(O2038,Auxiliar!A:B,2,FALSE)</f>
        <v>5</v>
      </c>
      <c r="Q2038">
        <f t="shared" si="63"/>
        <v>2024</v>
      </c>
    </row>
    <row r="2039" spans="1:17" x14ac:dyDescent="0.3">
      <c r="A2039" t="s">
        <v>1005</v>
      </c>
      <c r="B2039" t="s">
        <v>176</v>
      </c>
      <c r="C2039" s="3">
        <v>82342083734</v>
      </c>
      <c r="D2039" t="str">
        <f>VLOOKUP(C2039,Planilha4!$B$1:$C$147,2,0)</f>
        <v>Ricardo Jose Gomez Estevez</v>
      </c>
      <c r="E2039" t="s">
        <v>432</v>
      </c>
      <c r="F2039" t="s">
        <v>191</v>
      </c>
      <c r="G2039" t="s">
        <v>85</v>
      </c>
      <c r="H2039" t="s">
        <v>13</v>
      </c>
      <c r="I2039" t="s">
        <v>1006</v>
      </c>
      <c r="J2039" t="s">
        <v>1007</v>
      </c>
      <c r="K2039" t="s">
        <v>1008</v>
      </c>
      <c r="L2039">
        <v>24000</v>
      </c>
      <c r="M2039" t="s">
        <v>1009</v>
      </c>
      <c r="N2039" t="s">
        <v>1010</v>
      </c>
      <c r="O2039" t="str">
        <f t="shared" si="62"/>
        <v>outubro</v>
      </c>
      <c r="P2039">
        <f>VLOOKUP(O2039,Auxiliar!A:B,2,FALSE)</f>
        <v>10</v>
      </c>
      <c r="Q2039">
        <f t="shared" si="63"/>
        <v>2024</v>
      </c>
    </row>
    <row r="2040" spans="1:17" x14ac:dyDescent="0.3">
      <c r="A2040" t="s">
        <v>570</v>
      </c>
      <c r="B2040" t="s">
        <v>571</v>
      </c>
      <c r="C2040" s="3">
        <v>82735166791</v>
      </c>
      <c r="D2040" t="str">
        <f>VLOOKUP(C2040,Planilha4!$B$1:$C$147,2,0)</f>
        <v>Marcelo Gonzalez Leite</v>
      </c>
      <c r="E2040" t="s">
        <v>432</v>
      </c>
      <c r="F2040" t="s">
        <v>572</v>
      </c>
      <c r="G2040" t="s">
        <v>85</v>
      </c>
      <c r="H2040" t="s">
        <v>13</v>
      </c>
      <c r="I2040" t="s">
        <v>565</v>
      </c>
      <c r="J2040" t="s">
        <v>536</v>
      </c>
      <c r="K2040" t="s">
        <v>565</v>
      </c>
      <c r="L2040">
        <v>10350</v>
      </c>
      <c r="M2040" t="s">
        <v>573</v>
      </c>
      <c r="N2040" t="s">
        <v>574</v>
      </c>
      <c r="O2040" t="str">
        <f t="shared" si="62"/>
        <v>julho</v>
      </c>
      <c r="P2040">
        <f>VLOOKUP(O2040,Auxiliar!A:B,2,FALSE)</f>
        <v>7</v>
      </c>
      <c r="Q2040">
        <f t="shared" si="63"/>
        <v>2024</v>
      </c>
    </row>
    <row r="2041" spans="1:17" x14ac:dyDescent="0.3">
      <c r="A2041" t="s">
        <v>963</v>
      </c>
      <c r="B2041" t="s">
        <v>571</v>
      </c>
      <c r="C2041" s="3">
        <v>82735166791</v>
      </c>
      <c r="D2041" t="str">
        <f>VLOOKUP(C2041,Planilha4!$B$1:$C$147,2,0)</f>
        <v>Marcelo Gonzalez Leite</v>
      </c>
      <c r="E2041" t="s">
        <v>964</v>
      </c>
      <c r="F2041" t="s">
        <v>814</v>
      </c>
      <c r="G2041" t="s">
        <v>12</v>
      </c>
      <c r="H2041" t="s">
        <v>13</v>
      </c>
      <c r="I2041" t="s">
        <v>955</v>
      </c>
      <c r="J2041" t="s">
        <v>955</v>
      </c>
      <c r="K2041" t="s">
        <v>954</v>
      </c>
      <c r="L2041">
        <v>3000</v>
      </c>
      <c r="M2041" t="s">
        <v>965</v>
      </c>
      <c r="N2041" t="s">
        <v>966</v>
      </c>
      <c r="O2041" t="str">
        <f t="shared" si="62"/>
        <v>julho</v>
      </c>
      <c r="P2041">
        <f>VLOOKUP(O2041,Auxiliar!A:B,2,FALSE)</f>
        <v>7</v>
      </c>
      <c r="Q2041">
        <f t="shared" si="63"/>
        <v>2024</v>
      </c>
    </row>
    <row r="2042" spans="1:17" x14ac:dyDescent="0.3">
      <c r="A2042" t="s">
        <v>1093</v>
      </c>
      <c r="B2042" t="s">
        <v>571</v>
      </c>
      <c r="C2042" s="3">
        <v>82735166791</v>
      </c>
      <c r="D2042" t="str">
        <f>VLOOKUP(C2042,Planilha4!$B$1:$C$147,2,0)</f>
        <v>Marcelo Gonzalez Leite</v>
      </c>
      <c r="E2042" t="s">
        <v>704</v>
      </c>
      <c r="F2042" t="s">
        <v>843</v>
      </c>
      <c r="G2042" t="s">
        <v>12</v>
      </c>
      <c r="H2042" t="s">
        <v>13</v>
      </c>
      <c r="I2042" t="s">
        <v>1073</v>
      </c>
      <c r="J2042" t="s">
        <v>1073</v>
      </c>
      <c r="K2042" t="s">
        <v>24</v>
      </c>
      <c r="L2042">
        <v>6800</v>
      </c>
      <c r="M2042" t="s">
        <v>1094</v>
      </c>
      <c r="N2042" t="s">
        <v>1095</v>
      </c>
      <c r="O2042" t="str">
        <f t="shared" si="62"/>
        <v>outubro</v>
      </c>
      <c r="P2042">
        <f>VLOOKUP(O2042,Auxiliar!A:B,2,FALSE)</f>
        <v>10</v>
      </c>
      <c r="Q2042">
        <f t="shared" si="63"/>
        <v>2024</v>
      </c>
    </row>
    <row r="2043" spans="1:17" x14ac:dyDescent="0.3">
      <c r="A2043" t="s">
        <v>1148</v>
      </c>
      <c r="B2043" t="s">
        <v>571</v>
      </c>
      <c r="C2043" s="3">
        <v>82735166791</v>
      </c>
      <c r="D2043" t="str">
        <f>VLOOKUP(C2043,Planilha4!$B$1:$C$147,2,0)</f>
        <v>Marcelo Gonzalez Leite</v>
      </c>
      <c r="E2043" t="s">
        <v>1149</v>
      </c>
      <c r="F2043" t="s">
        <v>358</v>
      </c>
      <c r="G2043" t="s">
        <v>12</v>
      </c>
      <c r="H2043" t="s">
        <v>13</v>
      </c>
      <c r="I2043" t="s">
        <v>1139</v>
      </c>
      <c r="J2043" t="s">
        <v>1120</v>
      </c>
      <c r="K2043" t="s">
        <v>1134</v>
      </c>
      <c r="L2043">
        <v>4440</v>
      </c>
      <c r="M2043" t="s">
        <v>1150</v>
      </c>
      <c r="N2043" t="s">
        <v>1151</v>
      </c>
      <c r="O2043" t="str">
        <f t="shared" si="62"/>
        <v>dezembro</v>
      </c>
      <c r="P2043">
        <f>VLOOKUP(O2043,Auxiliar!A:B,2,FALSE)</f>
        <v>12</v>
      </c>
      <c r="Q2043">
        <f t="shared" si="63"/>
        <v>2024</v>
      </c>
    </row>
    <row r="2044" spans="1:17" x14ac:dyDescent="0.3">
      <c r="A2044" t="s">
        <v>1230</v>
      </c>
      <c r="B2044" t="s">
        <v>571</v>
      </c>
      <c r="C2044" s="3">
        <v>82735166791</v>
      </c>
      <c r="D2044" t="str">
        <f>VLOOKUP(C2044,Planilha4!$B$1:$C$147,2,0)</f>
        <v>Marcelo Gonzalez Leite</v>
      </c>
      <c r="E2044" t="s">
        <v>1231</v>
      </c>
      <c r="F2044" t="s">
        <v>637</v>
      </c>
      <c r="G2044" t="s">
        <v>12</v>
      </c>
      <c r="H2044" t="s">
        <v>13</v>
      </c>
      <c r="I2044" t="s">
        <v>1232</v>
      </c>
      <c r="J2044" t="s">
        <v>1220</v>
      </c>
      <c r="K2044" t="s">
        <v>1232</v>
      </c>
      <c r="L2044">
        <v>6000</v>
      </c>
      <c r="M2044" t="s">
        <v>1233</v>
      </c>
      <c r="N2044" t="s">
        <v>1234</v>
      </c>
      <c r="O2044" t="str">
        <f t="shared" si="62"/>
        <v>janeiro</v>
      </c>
      <c r="P2044">
        <f>VLOOKUP(O2044,Auxiliar!A:B,2,FALSE)</f>
        <v>1</v>
      </c>
      <c r="Q2044">
        <f t="shared" si="63"/>
        <v>2025</v>
      </c>
    </row>
    <row r="2045" spans="1:17" x14ac:dyDescent="0.3">
      <c r="A2045" t="s">
        <v>1415</v>
      </c>
      <c r="B2045" t="s">
        <v>571</v>
      </c>
      <c r="C2045" s="3">
        <v>82735166791</v>
      </c>
      <c r="D2045" t="str">
        <f>VLOOKUP(C2045,Planilha4!$B$1:$C$147,2,0)</f>
        <v>Marcelo Gonzalez Leite</v>
      </c>
      <c r="E2045" t="s">
        <v>1416</v>
      </c>
      <c r="F2045" t="s">
        <v>1417</v>
      </c>
      <c r="G2045" t="s">
        <v>12</v>
      </c>
      <c r="H2045" t="s">
        <v>13</v>
      </c>
      <c r="I2045" t="s">
        <v>1296</v>
      </c>
      <c r="J2045" t="s">
        <v>1296</v>
      </c>
      <c r="K2045" t="s">
        <v>1418</v>
      </c>
      <c r="L2045">
        <v>3000</v>
      </c>
      <c r="M2045" t="s">
        <v>1419</v>
      </c>
      <c r="N2045" t="s">
        <v>1420</v>
      </c>
      <c r="O2045" t="str">
        <f t="shared" si="62"/>
        <v>fevereiro</v>
      </c>
      <c r="P2045">
        <f>VLOOKUP(O2045,Auxiliar!A:B,2,FALSE)</f>
        <v>2</v>
      </c>
      <c r="Q2045">
        <f t="shared" si="63"/>
        <v>2025</v>
      </c>
    </row>
    <row r="2046" spans="1:17" x14ac:dyDescent="0.3">
      <c r="A2046" t="s">
        <v>1466</v>
      </c>
      <c r="B2046" t="s">
        <v>571</v>
      </c>
      <c r="C2046" s="3">
        <v>82735166791</v>
      </c>
      <c r="D2046" t="str">
        <f>VLOOKUP(C2046,Planilha4!$B$1:$C$147,2,0)</f>
        <v>Marcelo Gonzalez Leite</v>
      </c>
      <c r="E2046" t="s">
        <v>1467</v>
      </c>
      <c r="F2046" t="s">
        <v>211</v>
      </c>
      <c r="G2046" t="s">
        <v>12</v>
      </c>
      <c r="H2046" t="s">
        <v>13</v>
      </c>
      <c r="I2046" t="s">
        <v>1468</v>
      </c>
      <c r="J2046" t="s">
        <v>1443</v>
      </c>
      <c r="K2046" t="s">
        <v>1469</v>
      </c>
      <c r="L2046">
        <v>4100</v>
      </c>
      <c r="M2046" t="s">
        <v>1470</v>
      </c>
      <c r="N2046" t="s">
        <v>1471</v>
      </c>
      <c r="O2046" t="str">
        <f t="shared" si="62"/>
        <v>fevereiro</v>
      </c>
      <c r="P2046">
        <f>VLOOKUP(O2046,Auxiliar!A:B,2,FALSE)</f>
        <v>2</v>
      </c>
      <c r="Q2046">
        <f t="shared" si="63"/>
        <v>2025</v>
      </c>
    </row>
    <row r="2047" spans="1:17" x14ac:dyDescent="0.3">
      <c r="A2047" t="s">
        <v>1466</v>
      </c>
      <c r="B2047" t="s">
        <v>571</v>
      </c>
      <c r="C2047" s="3">
        <v>82735166791</v>
      </c>
      <c r="D2047" t="str">
        <f>VLOOKUP(C2047,Planilha4!$B$1:$C$147,2,0)</f>
        <v>Marcelo Gonzalez Leite</v>
      </c>
      <c r="E2047" t="s">
        <v>1467</v>
      </c>
      <c r="F2047" t="s">
        <v>211</v>
      </c>
      <c r="G2047" t="s">
        <v>12</v>
      </c>
      <c r="H2047" t="s">
        <v>13</v>
      </c>
      <c r="I2047" t="s">
        <v>1468</v>
      </c>
      <c r="J2047" t="s">
        <v>1469</v>
      </c>
      <c r="K2047" t="s">
        <v>1468</v>
      </c>
      <c r="L2047">
        <v>4100</v>
      </c>
      <c r="M2047" t="s">
        <v>1472</v>
      </c>
      <c r="N2047" t="s">
        <v>1473</v>
      </c>
      <c r="O2047" t="str">
        <f t="shared" si="62"/>
        <v>fevereiro</v>
      </c>
      <c r="P2047">
        <f>VLOOKUP(O2047,Auxiliar!A:B,2,FALSE)</f>
        <v>2</v>
      </c>
      <c r="Q2047">
        <f t="shared" si="63"/>
        <v>2025</v>
      </c>
    </row>
    <row r="2048" spans="1:17" x14ac:dyDescent="0.3">
      <c r="A2048" t="s">
        <v>1466</v>
      </c>
      <c r="B2048" t="s">
        <v>571</v>
      </c>
      <c r="C2048" s="3">
        <v>82735166791</v>
      </c>
      <c r="D2048" t="str">
        <f>VLOOKUP(C2048,Planilha4!$B$1:$C$147,2,0)</f>
        <v>Marcelo Gonzalez Leite</v>
      </c>
      <c r="E2048" t="s">
        <v>1467</v>
      </c>
      <c r="F2048" t="s">
        <v>211</v>
      </c>
      <c r="G2048" t="s">
        <v>12</v>
      </c>
      <c r="H2048" t="s">
        <v>13</v>
      </c>
      <c r="I2048" t="s">
        <v>1468</v>
      </c>
      <c r="J2048" t="s">
        <v>1469</v>
      </c>
      <c r="K2048" t="s">
        <v>1468</v>
      </c>
      <c r="L2048">
        <v>4100</v>
      </c>
      <c r="M2048" t="s">
        <v>1474</v>
      </c>
      <c r="N2048" t="s">
        <v>1475</v>
      </c>
      <c r="O2048" t="str">
        <f t="shared" si="62"/>
        <v>fevereiro</v>
      </c>
      <c r="P2048">
        <f>VLOOKUP(O2048,Auxiliar!A:B,2,FALSE)</f>
        <v>2</v>
      </c>
      <c r="Q2048">
        <f t="shared" si="63"/>
        <v>2025</v>
      </c>
    </row>
    <row r="2049" spans="1:17" x14ac:dyDescent="0.3">
      <c r="A2049" t="s">
        <v>35</v>
      </c>
      <c r="B2049" t="s">
        <v>36</v>
      </c>
      <c r="C2049" s="3">
        <v>82738882749</v>
      </c>
      <c r="D2049" t="str">
        <f>VLOOKUP(C2049,Planilha4!$B$1:$C$147,2,0)</f>
        <v>Graca Valeria Rodrigues Mendonca</v>
      </c>
      <c r="E2049" t="s">
        <v>37</v>
      </c>
      <c r="F2049" t="s">
        <v>38</v>
      </c>
      <c r="G2049" t="s">
        <v>12</v>
      </c>
      <c r="H2049" t="s">
        <v>13</v>
      </c>
      <c r="I2049" t="s">
        <v>15</v>
      </c>
      <c r="J2049" t="s">
        <v>15</v>
      </c>
      <c r="K2049" t="s">
        <v>14</v>
      </c>
      <c r="L2049">
        <v>3250</v>
      </c>
      <c r="M2049" t="s">
        <v>39</v>
      </c>
      <c r="N2049" t="s">
        <v>40</v>
      </c>
      <c r="O2049" t="str">
        <f t="shared" ref="O2049:O2112" si="64">TEXT(J2049,"mmmm")</f>
        <v>novembro</v>
      </c>
      <c r="P2049">
        <f>VLOOKUP(O2049,Auxiliar!A:B,2,FALSE)</f>
        <v>11</v>
      </c>
      <c r="Q2049">
        <f t="shared" si="63"/>
        <v>2024</v>
      </c>
    </row>
    <row r="2050" spans="1:17" x14ac:dyDescent="0.3">
      <c r="A2050" t="s">
        <v>356</v>
      </c>
      <c r="B2050" t="s">
        <v>36</v>
      </c>
      <c r="C2050" s="3">
        <v>82738882749</v>
      </c>
      <c r="D2050" t="str">
        <f>VLOOKUP(C2050,Planilha4!$B$1:$C$147,2,0)</f>
        <v>Graca Valeria Rodrigues Mendonca</v>
      </c>
      <c r="E2050" t="s">
        <v>357</v>
      </c>
      <c r="F2050" t="s">
        <v>358</v>
      </c>
      <c r="G2050" t="s">
        <v>12</v>
      </c>
      <c r="H2050" t="s">
        <v>13</v>
      </c>
      <c r="I2050" t="s">
        <v>359</v>
      </c>
      <c r="J2050" t="s">
        <v>359</v>
      </c>
      <c r="K2050" t="s">
        <v>360</v>
      </c>
      <c r="L2050">
        <v>8160</v>
      </c>
      <c r="M2050" t="s">
        <v>361</v>
      </c>
      <c r="N2050" t="s">
        <v>362</v>
      </c>
      <c r="O2050" t="str">
        <f t="shared" si="64"/>
        <v>maio</v>
      </c>
      <c r="P2050">
        <f>VLOOKUP(O2050,Auxiliar!A:B,2,FALSE)</f>
        <v>5</v>
      </c>
      <c r="Q2050">
        <f t="shared" si="63"/>
        <v>2024</v>
      </c>
    </row>
    <row r="2051" spans="1:17" x14ac:dyDescent="0.3">
      <c r="A2051" t="s">
        <v>59</v>
      </c>
      <c r="B2051" t="s">
        <v>36</v>
      </c>
      <c r="C2051" s="3">
        <v>82738882749</v>
      </c>
      <c r="D2051" t="str">
        <f>VLOOKUP(C2051,Planilha4!$B$1:$C$147,2,0)</f>
        <v>Graca Valeria Rodrigues Mendonca</v>
      </c>
      <c r="E2051" t="s">
        <v>60</v>
      </c>
      <c r="F2051" t="s">
        <v>61</v>
      </c>
      <c r="G2051" t="s">
        <v>12</v>
      </c>
      <c r="H2051" t="s">
        <v>13</v>
      </c>
      <c r="I2051" t="s">
        <v>62</v>
      </c>
      <c r="J2051" t="s">
        <v>63</v>
      </c>
      <c r="K2051" t="s">
        <v>64</v>
      </c>
      <c r="L2051">
        <v>2150</v>
      </c>
      <c r="M2051" t="s">
        <v>65</v>
      </c>
      <c r="N2051" t="s">
        <v>66</v>
      </c>
      <c r="O2051" t="str">
        <f t="shared" si="64"/>
        <v>novembro</v>
      </c>
      <c r="P2051">
        <f>VLOOKUP(O2051,Auxiliar!A:B,2,FALSE)</f>
        <v>11</v>
      </c>
      <c r="Q2051">
        <f t="shared" ref="Q2051:Q2112" si="65">YEAR(J2051)</f>
        <v>2024</v>
      </c>
    </row>
    <row r="2052" spans="1:17" x14ac:dyDescent="0.3">
      <c r="A2052" t="s">
        <v>605</v>
      </c>
      <c r="B2052" t="s">
        <v>36</v>
      </c>
      <c r="C2052" s="3">
        <v>82738882749</v>
      </c>
      <c r="D2052" t="str">
        <f>VLOOKUP(C2052,Planilha4!$B$1:$C$147,2,0)</f>
        <v>Graca Valeria Rodrigues Mendonca</v>
      </c>
      <c r="E2052" t="s">
        <v>432</v>
      </c>
      <c r="G2052" t="s">
        <v>85</v>
      </c>
      <c r="H2052" t="s">
        <v>13</v>
      </c>
      <c r="I2052" t="s">
        <v>588</v>
      </c>
      <c r="J2052" t="s">
        <v>576</v>
      </c>
      <c r="K2052" t="s">
        <v>589</v>
      </c>
      <c r="L2052">
        <v>1750</v>
      </c>
      <c r="M2052" t="s">
        <v>606</v>
      </c>
      <c r="N2052" t="s">
        <v>607</v>
      </c>
      <c r="O2052" t="str">
        <f t="shared" si="64"/>
        <v>julho</v>
      </c>
      <c r="P2052">
        <f>VLOOKUP(O2052,Auxiliar!A:B,2,FALSE)</f>
        <v>7</v>
      </c>
      <c r="Q2052">
        <f t="shared" si="65"/>
        <v>2024</v>
      </c>
    </row>
    <row r="2053" spans="1:17" x14ac:dyDescent="0.3">
      <c r="A2053" t="s">
        <v>870</v>
      </c>
      <c r="B2053" t="s">
        <v>36</v>
      </c>
      <c r="C2053" s="3">
        <v>82738882749</v>
      </c>
      <c r="D2053" t="str">
        <f>VLOOKUP(C2053,Planilha4!$B$1:$C$147,2,0)</f>
        <v>Graca Valeria Rodrigues Mendonca</v>
      </c>
      <c r="E2053" t="s">
        <v>871</v>
      </c>
      <c r="F2053" t="s">
        <v>872</v>
      </c>
      <c r="G2053" t="s">
        <v>12</v>
      </c>
      <c r="H2053" t="s">
        <v>13</v>
      </c>
      <c r="I2053" t="s">
        <v>849</v>
      </c>
      <c r="J2053" t="s">
        <v>869</v>
      </c>
      <c r="K2053" t="s">
        <v>849</v>
      </c>
      <c r="L2053">
        <v>1750</v>
      </c>
      <c r="M2053" t="s">
        <v>873</v>
      </c>
      <c r="N2053" t="s">
        <v>874</v>
      </c>
      <c r="O2053" t="str">
        <f t="shared" si="64"/>
        <v>outubro</v>
      </c>
      <c r="P2053">
        <f>VLOOKUP(O2053,Auxiliar!A:B,2,FALSE)</f>
        <v>10</v>
      </c>
      <c r="Q2053">
        <f t="shared" si="65"/>
        <v>2024</v>
      </c>
    </row>
    <row r="2054" spans="1:17" x14ac:dyDescent="0.3">
      <c r="A2054" t="s">
        <v>946</v>
      </c>
      <c r="B2054" t="s">
        <v>36</v>
      </c>
      <c r="C2054" s="3">
        <v>82738882749</v>
      </c>
      <c r="D2054" t="str">
        <f>VLOOKUP(C2054,Planilha4!$B$1:$C$147,2,0)</f>
        <v>Graca Valeria Rodrigues Mendonca</v>
      </c>
      <c r="E2054" t="s">
        <v>947</v>
      </c>
      <c r="F2054" t="s">
        <v>948</v>
      </c>
      <c r="G2054" t="s">
        <v>12</v>
      </c>
      <c r="H2054" t="s">
        <v>13</v>
      </c>
      <c r="I2054" t="s">
        <v>515</v>
      </c>
      <c r="J2054" t="s">
        <v>515</v>
      </c>
      <c r="K2054" t="s">
        <v>949</v>
      </c>
      <c r="L2054">
        <v>3000</v>
      </c>
      <c r="M2054" t="s">
        <v>950</v>
      </c>
      <c r="N2054" t="s">
        <v>951</v>
      </c>
      <c r="O2054" t="str">
        <f t="shared" si="64"/>
        <v>julho</v>
      </c>
      <c r="P2054">
        <f>VLOOKUP(O2054,Auxiliar!A:B,2,FALSE)</f>
        <v>7</v>
      </c>
      <c r="Q2054">
        <f t="shared" si="65"/>
        <v>2024</v>
      </c>
    </row>
    <row r="2055" spans="1:17" x14ac:dyDescent="0.3">
      <c r="A2055" t="s">
        <v>1054</v>
      </c>
      <c r="B2055" t="s">
        <v>36</v>
      </c>
      <c r="C2055" s="3">
        <v>82738882749</v>
      </c>
      <c r="D2055" t="str">
        <f>VLOOKUP(C2055,Planilha4!$B$1:$C$147,2,0)</f>
        <v>Graca Valeria Rodrigues Mendonca</v>
      </c>
      <c r="E2055" t="s">
        <v>1055</v>
      </c>
      <c r="F2055" t="s">
        <v>365</v>
      </c>
      <c r="G2055" t="s">
        <v>12</v>
      </c>
      <c r="H2055" t="s">
        <v>13</v>
      </c>
      <c r="I2055" t="s">
        <v>1045</v>
      </c>
      <c r="J2055" t="s">
        <v>1040</v>
      </c>
      <c r="K2055" t="s">
        <v>1045</v>
      </c>
      <c r="L2055">
        <v>1475</v>
      </c>
      <c r="M2055" t="s">
        <v>1056</v>
      </c>
      <c r="N2055" t="s">
        <v>1057</v>
      </c>
      <c r="O2055" t="str">
        <f t="shared" si="64"/>
        <v>setembro</v>
      </c>
      <c r="P2055">
        <f>VLOOKUP(O2055,Auxiliar!A:B,2,FALSE)</f>
        <v>9</v>
      </c>
      <c r="Q2055">
        <f t="shared" si="65"/>
        <v>2024</v>
      </c>
    </row>
    <row r="2056" spans="1:17" x14ac:dyDescent="0.3">
      <c r="A2056" s="1"/>
      <c r="B2056" s="1"/>
      <c r="C2056" s="3"/>
      <c r="E2056" s="1"/>
      <c r="F2056" s="1"/>
      <c r="G2056" s="1"/>
      <c r="H2056" s="1"/>
      <c r="I2056" s="1"/>
      <c r="L2056" s="1"/>
      <c r="M2056" s="1"/>
      <c r="N2056" s="1"/>
    </row>
    <row r="2057" spans="1:17" x14ac:dyDescent="0.3">
      <c r="A2057" t="s">
        <v>35</v>
      </c>
      <c r="B2057" t="s">
        <v>36</v>
      </c>
      <c r="C2057" s="3">
        <v>82738882749</v>
      </c>
      <c r="D2057" t="str">
        <f>VLOOKUP(C2057,Planilha4!$B$1:$C$147,2,0)</f>
        <v>Graca Valeria Rodrigues Mendonca</v>
      </c>
      <c r="E2057" t="s">
        <v>37</v>
      </c>
      <c r="F2057" t="s">
        <v>38</v>
      </c>
      <c r="G2057" t="s">
        <v>12</v>
      </c>
      <c r="H2057" t="s">
        <v>13</v>
      </c>
      <c r="I2057" t="s">
        <v>1067</v>
      </c>
      <c r="J2057" t="s">
        <v>1014</v>
      </c>
      <c r="K2057" t="s">
        <v>1067</v>
      </c>
      <c r="L2057">
        <v>3250</v>
      </c>
      <c r="M2057" t="s">
        <v>39</v>
      </c>
      <c r="N2057" t="s">
        <v>40</v>
      </c>
      <c r="O2057" t="str">
        <f t="shared" si="64"/>
        <v>dezembro</v>
      </c>
      <c r="P2057">
        <f>VLOOKUP(O2057,Auxiliar!A:B,2,FALSE)</f>
        <v>12</v>
      </c>
      <c r="Q2057">
        <f t="shared" si="65"/>
        <v>2024</v>
      </c>
    </row>
    <row r="2058" spans="1:17" x14ac:dyDescent="0.3">
      <c r="A2058" t="s">
        <v>1085</v>
      </c>
      <c r="B2058" t="s">
        <v>36</v>
      </c>
      <c r="C2058" s="3">
        <v>82738882749</v>
      </c>
      <c r="D2058" t="str">
        <f>VLOOKUP(C2058,Planilha4!$B$1:$C$147,2,0)</f>
        <v>Graca Valeria Rodrigues Mendonca</v>
      </c>
      <c r="E2058" t="s">
        <v>432</v>
      </c>
      <c r="G2058" t="s">
        <v>85</v>
      </c>
      <c r="H2058" t="s">
        <v>13</v>
      </c>
      <c r="I2058" t="s">
        <v>1047</v>
      </c>
      <c r="J2058" t="s">
        <v>1047</v>
      </c>
      <c r="K2058" t="s">
        <v>1086</v>
      </c>
      <c r="L2058">
        <v>5200</v>
      </c>
      <c r="M2058" t="s">
        <v>1087</v>
      </c>
      <c r="N2058" t="s">
        <v>1088</v>
      </c>
      <c r="O2058" t="str">
        <f t="shared" si="64"/>
        <v>setembro</v>
      </c>
      <c r="P2058">
        <f>VLOOKUP(O2058,Auxiliar!A:B,2,FALSE)</f>
        <v>9</v>
      </c>
      <c r="Q2058">
        <f t="shared" si="65"/>
        <v>2024</v>
      </c>
    </row>
    <row r="2059" spans="1:17" x14ac:dyDescent="0.3">
      <c r="A2059" t="s">
        <v>870</v>
      </c>
      <c r="B2059" t="s">
        <v>36</v>
      </c>
      <c r="C2059" s="3">
        <v>82738882749</v>
      </c>
      <c r="D2059" t="str">
        <f>VLOOKUP(C2059,Planilha4!$B$1:$C$147,2,0)</f>
        <v>Graca Valeria Rodrigues Mendonca</v>
      </c>
      <c r="E2059" t="s">
        <v>871</v>
      </c>
      <c r="F2059" t="s">
        <v>872</v>
      </c>
      <c r="G2059" t="s">
        <v>12</v>
      </c>
      <c r="H2059" t="s">
        <v>13</v>
      </c>
      <c r="I2059" t="s">
        <v>1140</v>
      </c>
      <c r="J2059" t="s">
        <v>1141</v>
      </c>
      <c r="K2059" t="s">
        <v>1158</v>
      </c>
      <c r="L2059">
        <v>1750</v>
      </c>
      <c r="M2059" t="s">
        <v>873</v>
      </c>
      <c r="N2059" t="s">
        <v>874</v>
      </c>
      <c r="O2059" t="str">
        <f t="shared" si="64"/>
        <v>dezembro</v>
      </c>
      <c r="P2059">
        <f>VLOOKUP(O2059,Auxiliar!A:B,2,FALSE)</f>
        <v>12</v>
      </c>
      <c r="Q2059">
        <f t="shared" si="65"/>
        <v>2024</v>
      </c>
    </row>
    <row r="2060" spans="1:17" x14ac:dyDescent="0.3">
      <c r="A2060" t="s">
        <v>1219</v>
      </c>
      <c r="B2060" t="s">
        <v>36</v>
      </c>
      <c r="C2060" s="3">
        <v>82738882749</v>
      </c>
      <c r="D2060" t="str">
        <f>VLOOKUP(C2060,Planilha4!$B$1:$C$147,2,0)</f>
        <v>Graca Valeria Rodrigues Mendonca</v>
      </c>
      <c r="E2060" t="s">
        <v>1202</v>
      </c>
      <c r="G2060" t="s">
        <v>1202</v>
      </c>
      <c r="H2060" t="s">
        <v>13</v>
      </c>
      <c r="I2060" t="s">
        <v>1220</v>
      </c>
      <c r="J2060" t="s">
        <v>1204</v>
      </c>
      <c r="K2060" t="s">
        <v>1220</v>
      </c>
      <c r="L2060">
        <v>934.5</v>
      </c>
      <c r="M2060" t="s">
        <v>51</v>
      </c>
      <c r="N2060" t="s">
        <v>52</v>
      </c>
      <c r="O2060" t="str">
        <f t="shared" si="64"/>
        <v>janeiro</v>
      </c>
      <c r="P2060">
        <f>VLOOKUP(O2060,Auxiliar!A:B,2,FALSE)</f>
        <v>1</v>
      </c>
      <c r="Q2060">
        <f t="shared" si="65"/>
        <v>2025</v>
      </c>
    </row>
    <row r="2061" spans="1:17" x14ac:dyDescent="0.3">
      <c r="A2061" t="s">
        <v>1333</v>
      </c>
      <c r="B2061" t="s">
        <v>36</v>
      </c>
      <c r="C2061" s="3">
        <v>82738882749</v>
      </c>
      <c r="D2061" t="str">
        <f>VLOOKUP(C2061,Planilha4!$B$1:$C$147,2,0)</f>
        <v>Graca Valeria Rodrigues Mendonca</v>
      </c>
      <c r="E2061" t="s">
        <v>1334</v>
      </c>
      <c r="F2061" t="s">
        <v>264</v>
      </c>
      <c r="G2061" t="s">
        <v>12</v>
      </c>
      <c r="H2061" t="s">
        <v>13</v>
      </c>
      <c r="I2061" t="s">
        <v>1335</v>
      </c>
      <c r="J2061" t="s">
        <v>1335</v>
      </c>
      <c r="K2061" t="s">
        <v>1336</v>
      </c>
      <c r="L2061">
        <v>2250</v>
      </c>
      <c r="M2061" t="s">
        <v>1337</v>
      </c>
      <c r="N2061" t="s">
        <v>1338</v>
      </c>
      <c r="O2061" t="str">
        <f t="shared" si="64"/>
        <v>agosto</v>
      </c>
      <c r="P2061">
        <f>VLOOKUP(O2061,Auxiliar!A:B,2,FALSE)</f>
        <v>8</v>
      </c>
      <c r="Q2061">
        <f t="shared" si="65"/>
        <v>2024</v>
      </c>
    </row>
    <row r="2062" spans="1:17" x14ac:dyDescent="0.3">
      <c r="A2062" t="s">
        <v>1627</v>
      </c>
      <c r="B2062" t="s">
        <v>36</v>
      </c>
      <c r="C2062" s="3">
        <v>82738882749</v>
      </c>
      <c r="D2062" t="str">
        <f>VLOOKUP(C2062,Planilha4!$B$1:$C$147,2,0)</f>
        <v>Graca Valeria Rodrigues Mendonca</v>
      </c>
      <c r="E2062" t="s">
        <v>1628</v>
      </c>
      <c r="F2062" t="s">
        <v>671</v>
      </c>
      <c r="G2062" t="s">
        <v>12</v>
      </c>
      <c r="H2062" t="s">
        <v>13</v>
      </c>
      <c r="I2062" t="s">
        <v>1267</v>
      </c>
      <c r="J2062" t="s">
        <v>1616</v>
      </c>
      <c r="K2062" t="s">
        <v>1267</v>
      </c>
      <c r="L2062">
        <v>3500</v>
      </c>
      <c r="M2062" t="s">
        <v>1629</v>
      </c>
      <c r="N2062" t="s">
        <v>1630</v>
      </c>
      <c r="O2062" t="str">
        <f t="shared" si="64"/>
        <v>janeiro</v>
      </c>
      <c r="P2062">
        <f>VLOOKUP(O2062,Auxiliar!A:B,2,FALSE)</f>
        <v>1</v>
      </c>
      <c r="Q2062">
        <f t="shared" si="65"/>
        <v>2025</v>
      </c>
    </row>
    <row r="2063" spans="1:17" x14ac:dyDescent="0.3">
      <c r="A2063" t="s">
        <v>67</v>
      </c>
      <c r="B2063" t="s">
        <v>78</v>
      </c>
      <c r="C2063" s="3">
        <v>85568333734</v>
      </c>
      <c r="D2063" t="str">
        <f>VLOOKUP(C2063,Planilha4!$B$1:$C$147,2,0)</f>
        <v>Gerônimo Antonio Silva De Sousa</v>
      </c>
      <c r="E2063" t="s">
        <v>68</v>
      </c>
      <c r="F2063" t="s">
        <v>69</v>
      </c>
      <c r="G2063" t="s">
        <v>70</v>
      </c>
      <c r="H2063" t="s">
        <v>13</v>
      </c>
      <c r="I2063" t="s">
        <v>71</v>
      </c>
      <c r="J2063" t="s">
        <v>72</v>
      </c>
      <c r="K2063" t="s">
        <v>73</v>
      </c>
      <c r="L2063">
        <v>6772.8</v>
      </c>
      <c r="M2063" t="s">
        <v>74</v>
      </c>
      <c r="N2063" t="s">
        <v>75</v>
      </c>
      <c r="O2063" t="str">
        <f t="shared" si="64"/>
        <v>março</v>
      </c>
      <c r="P2063">
        <f>VLOOKUP(O2063,Auxiliar!A:B,2,FALSE)</f>
        <v>3</v>
      </c>
      <c r="Q2063">
        <f t="shared" si="65"/>
        <v>2024</v>
      </c>
    </row>
    <row r="2064" spans="1:17" x14ac:dyDescent="0.3">
      <c r="A2064" t="s">
        <v>293</v>
      </c>
      <c r="B2064" t="s">
        <v>78</v>
      </c>
      <c r="C2064" s="3">
        <v>85568333734</v>
      </c>
      <c r="D2064" t="str">
        <f>VLOOKUP(C2064,Planilha4!$B$1:$C$147,2,0)</f>
        <v>Gerônimo Antonio Silva De Sousa</v>
      </c>
      <c r="E2064" t="s">
        <v>294</v>
      </c>
      <c r="F2064" t="s">
        <v>295</v>
      </c>
      <c r="G2064" t="s">
        <v>85</v>
      </c>
      <c r="H2064" t="s">
        <v>13</v>
      </c>
      <c r="I2064" t="s">
        <v>291</v>
      </c>
      <c r="J2064" t="s">
        <v>290</v>
      </c>
      <c r="K2064" t="s">
        <v>291</v>
      </c>
      <c r="L2064">
        <v>3125</v>
      </c>
      <c r="M2064" t="s">
        <v>296</v>
      </c>
      <c r="N2064" t="s">
        <v>297</v>
      </c>
      <c r="O2064" t="str">
        <f t="shared" si="64"/>
        <v>maio</v>
      </c>
      <c r="P2064">
        <f>VLOOKUP(O2064,Auxiliar!A:B,2,FALSE)</f>
        <v>5</v>
      </c>
      <c r="Q2064">
        <f t="shared" si="65"/>
        <v>2024</v>
      </c>
    </row>
    <row r="2065" spans="1:17" x14ac:dyDescent="0.3">
      <c r="A2065" t="s">
        <v>293</v>
      </c>
      <c r="B2065" t="s">
        <v>78</v>
      </c>
      <c r="C2065" s="3">
        <v>85568333734</v>
      </c>
      <c r="D2065" t="str">
        <f>VLOOKUP(C2065,Planilha4!$B$1:$C$147,2,0)</f>
        <v>Gerônimo Antonio Silva De Sousa</v>
      </c>
      <c r="E2065" t="s">
        <v>294</v>
      </c>
      <c r="F2065" t="s">
        <v>295</v>
      </c>
      <c r="G2065" t="s">
        <v>85</v>
      </c>
      <c r="H2065" t="s">
        <v>13</v>
      </c>
      <c r="I2065" t="s">
        <v>291</v>
      </c>
      <c r="J2065" t="s">
        <v>290</v>
      </c>
      <c r="K2065" t="s">
        <v>291</v>
      </c>
      <c r="L2065">
        <v>3125</v>
      </c>
      <c r="M2065" t="s">
        <v>300</v>
      </c>
      <c r="N2065" t="s">
        <v>301</v>
      </c>
      <c r="O2065" t="str">
        <f t="shared" si="64"/>
        <v>maio</v>
      </c>
      <c r="P2065">
        <f>VLOOKUP(O2065,Auxiliar!A:B,2,FALSE)</f>
        <v>5</v>
      </c>
      <c r="Q2065">
        <f t="shared" si="65"/>
        <v>2024</v>
      </c>
    </row>
    <row r="2066" spans="1:17" x14ac:dyDescent="0.3">
      <c r="A2066" t="s">
        <v>293</v>
      </c>
      <c r="B2066" t="s">
        <v>78</v>
      </c>
      <c r="C2066" s="3">
        <v>85568333734</v>
      </c>
      <c r="D2066" t="str">
        <f>VLOOKUP(C2066,Planilha4!$B$1:$C$147,2,0)</f>
        <v>Gerônimo Antonio Silva De Sousa</v>
      </c>
      <c r="E2066" t="s">
        <v>294</v>
      </c>
      <c r="F2066" t="s">
        <v>295</v>
      </c>
      <c r="G2066" t="s">
        <v>85</v>
      </c>
      <c r="H2066" t="s">
        <v>13</v>
      </c>
      <c r="I2066" t="s">
        <v>291</v>
      </c>
      <c r="J2066" t="s">
        <v>290</v>
      </c>
      <c r="K2066" t="s">
        <v>291</v>
      </c>
      <c r="L2066">
        <v>3125</v>
      </c>
      <c r="M2066" t="s">
        <v>302</v>
      </c>
      <c r="N2066" t="s">
        <v>303</v>
      </c>
      <c r="O2066" t="str">
        <f t="shared" si="64"/>
        <v>maio</v>
      </c>
      <c r="P2066">
        <f>VLOOKUP(O2066,Auxiliar!A:B,2,FALSE)</f>
        <v>5</v>
      </c>
      <c r="Q2066">
        <f t="shared" si="65"/>
        <v>2024</v>
      </c>
    </row>
    <row r="2067" spans="1:17" x14ac:dyDescent="0.3">
      <c r="A2067" t="s">
        <v>293</v>
      </c>
      <c r="B2067" t="s">
        <v>78</v>
      </c>
      <c r="C2067" s="3">
        <v>85568333734</v>
      </c>
      <c r="D2067" t="str">
        <f>VLOOKUP(C2067,Planilha4!$B$1:$C$147,2,0)</f>
        <v>Gerônimo Antonio Silva De Sousa</v>
      </c>
      <c r="E2067" t="s">
        <v>294</v>
      </c>
      <c r="F2067" t="s">
        <v>295</v>
      </c>
      <c r="G2067" t="s">
        <v>85</v>
      </c>
      <c r="H2067" t="s">
        <v>13</v>
      </c>
      <c r="I2067" t="s">
        <v>291</v>
      </c>
      <c r="J2067" t="s">
        <v>290</v>
      </c>
      <c r="K2067" t="s">
        <v>291</v>
      </c>
      <c r="L2067">
        <v>3125</v>
      </c>
      <c r="M2067" t="s">
        <v>304</v>
      </c>
      <c r="N2067" t="s">
        <v>305</v>
      </c>
      <c r="O2067" t="str">
        <f t="shared" si="64"/>
        <v>maio</v>
      </c>
      <c r="P2067">
        <f>VLOOKUP(O2067,Auxiliar!A:B,2,FALSE)</f>
        <v>5</v>
      </c>
      <c r="Q2067">
        <f t="shared" si="65"/>
        <v>2024</v>
      </c>
    </row>
    <row r="2068" spans="1:17" x14ac:dyDescent="0.3">
      <c r="A2068" t="s">
        <v>775</v>
      </c>
      <c r="B2068" t="s">
        <v>78</v>
      </c>
      <c r="C2068" s="3">
        <v>85568333734</v>
      </c>
      <c r="D2068" t="str">
        <f>VLOOKUP(C2068,Planilha4!$B$1:$C$147,2,0)</f>
        <v>Gerônimo Antonio Silva De Sousa</v>
      </c>
      <c r="E2068" t="s">
        <v>432</v>
      </c>
      <c r="F2068" t="s">
        <v>776</v>
      </c>
      <c r="G2068" t="s">
        <v>85</v>
      </c>
      <c r="H2068" t="s">
        <v>13</v>
      </c>
      <c r="I2068" t="s">
        <v>151</v>
      </c>
      <c r="J2068" t="s">
        <v>63</v>
      </c>
      <c r="K2068" t="s">
        <v>64</v>
      </c>
      <c r="L2068">
        <v>4401.82</v>
      </c>
      <c r="M2068" t="s">
        <v>777</v>
      </c>
      <c r="N2068" t="s">
        <v>778</v>
      </c>
      <c r="O2068" t="str">
        <f t="shared" si="64"/>
        <v>novembro</v>
      </c>
      <c r="P2068">
        <f>VLOOKUP(O2068,Auxiliar!A:B,2,FALSE)</f>
        <v>11</v>
      </c>
      <c r="Q2068">
        <f t="shared" si="65"/>
        <v>2024</v>
      </c>
    </row>
    <row r="2069" spans="1:17" x14ac:dyDescent="0.3">
      <c r="A2069" t="s">
        <v>786</v>
      </c>
      <c r="B2069" t="s">
        <v>78</v>
      </c>
      <c r="C2069" s="3">
        <v>85568333734</v>
      </c>
      <c r="D2069" t="str">
        <f>VLOOKUP(C2069,Planilha4!$B$1:$C$147,2,0)</f>
        <v>Gerônimo Antonio Silva De Sousa</v>
      </c>
      <c r="E2069" t="s">
        <v>787</v>
      </c>
      <c r="F2069" t="s">
        <v>694</v>
      </c>
      <c r="G2069" t="s">
        <v>12</v>
      </c>
      <c r="H2069" t="s">
        <v>13</v>
      </c>
      <c r="I2069" t="s">
        <v>765</v>
      </c>
      <c r="J2069" t="s">
        <v>782</v>
      </c>
      <c r="K2069" t="s">
        <v>759</v>
      </c>
      <c r="L2069">
        <v>3000</v>
      </c>
      <c r="M2069" t="s">
        <v>788</v>
      </c>
      <c r="N2069" t="s">
        <v>789</v>
      </c>
      <c r="O2069" t="str">
        <f t="shared" si="64"/>
        <v>agosto</v>
      </c>
      <c r="P2069">
        <f>VLOOKUP(O2069,Auxiliar!A:B,2,FALSE)</f>
        <v>8</v>
      </c>
      <c r="Q2069">
        <f t="shared" si="65"/>
        <v>2024</v>
      </c>
    </row>
    <row r="2070" spans="1:17" x14ac:dyDescent="0.3">
      <c r="A2070" t="s">
        <v>813</v>
      </c>
      <c r="B2070" t="s">
        <v>78</v>
      </c>
      <c r="C2070" s="3">
        <v>85568333734</v>
      </c>
      <c r="D2070" t="str">
        <f>VLOOKUP(C2070,Planilha4!$B$1:$C$147,2,0)</f>
        <v>Gerônimo Antonio Silva De Sousa</v>
      </c>
      <c r="E2070" t="s">
        <v>808</v>
      </c>
      <c r="F2070" t="s">
        <v>814</v>
      </c>
      <c r="G2070" t="s">
        <v>12</v>
      </c>
      <c r="H2070" t="s">
        <v>13</v>
      </c>
      <c r="I2070" t="s">
        <v>801</v>
      </c>
      <c r="J2070" t="s">
        <v>801</v>
      </c>
      <c r="K2070" t="s">
        <v>806</v>
      </c>
      <c r="L2070">
        <v>7817.76</v>
      </c>
      <c r="M2070" t="s">
        <v>51</v>
      </c>
      <c r="N2070" t="s">
        <v>52</v>
      </c>
      <c r="O2070" t="str">
        <f t="shared" si="64"/>
        <v>setembro</v>
      </c>
      <c r="P2070">
        <f>VLOOKUP(O2070,Auxiliar!A:B,2,FALSE)</f>
        <v>9</v>
      </c>
      <c r="Q2070">
        <f t="shared" si="65"/>
        <v>2024</v>
      </c>
    </row>
    <row r="2071" spans="1:17" x14ac:dyDescent="0.3">
      <c r="A2071" t="s">
        <v>856</v>
      </c>
      <c r="B2071" t="s">
        <v>78</v>
      </c>
      <c r="C2071" s="3">
        <v>85568333734</v>
      </c>
      <c r="D2071" t="str">
        <f>VLOOKUP(C2071,Planilha4!$B$1:$C$147,2,0)</f>
        <v>Gerônimo Antonio Silva De Sousa</v>
      </c>
      <c r="E2071" t="s">
        <v>857</v>
      </c>
      <c r="F2071" t="s">
        <v>679</v>
      </c>
      <c r="G2071" t="s">
        <v>12</v>
      </c>
      <c r="H2071" t="s">
        <v>13</v>
      </c>
      <c r="I2071" t="s">
        <v>270</v>
      </c>
      <c r="J2071" t="s">
        <v>271</v>
      </c>
      <c r="K2071" t="s">
        <v>270</v>
      </c>
      <c r="L2071">
        <v>5800</v>
      </c>
      <c r="M2071" t="s">
        <v>296</v>
      </c>
      <c r="N2071" t="s">
        <v>297</v>
      </c>
      <c r="O2071" t="str">
        <f t="shared" si="64"/>
        <v>dezembro</v>
      </c>
      <c r="P2071">
        <f>VLOOKUP(O2071,Auxiliar!A:B,2,FALSE)</f>
        <v>12</v>
      </c>
      <c r="Q2071">
        <f t="shared" si="65"/>
        <v>2024</v>
      </c>
    </row>
    <row r="2072" spans="1:17" x14ac:dyDescent="0.3">
      <c r="A2072" t="s">
        <v>1462</v>
      </c>
      <c r="B2072" t="s">
        <v>78</v>
      </c>
      <c r="C2072" s="3">
        <v>85568333734</v>
      </c>
      <c r="D2072" t="str">
        <f>VLOOKUP(C2072,Planilha4!$B$1:$C$147,2,0)</f>
        <v>Gerônimo Antonio Silva De Sousa</v>
      </c>
      <c r="E2072" t="s">
        <v>1463</v>
      </c>
      <c r="F2072" t="s">
        <v>184</v>
      </c>
      <c r="G2072" t="s">
        <v>12</v>
      </c>
      <c r="H2072" t="s">
        <v>13</v>
      </c>
      <c r="I2072" t="s">
        <v>792</v>
      </c>
      <c r="J2072" t="s">
        <v>800</v>
      </c>
      <c r="K2072" t="s">
        <v>793</v>
      </c>
      <c r="L2072">
        <v>1865</v>
      </c>
      <c r="M2072" t="s">
        <v>1464</v>
      </c>
      <c r="N2072" t="s">
        <v>1465</v>
      </c>
      <c r="O2072" t="str">
        <f t="shared" si="64"/>
        <v>setembro</v>
      </c>
      <c r="P2072">
        <f>VLOOKUP(O2072,Auxiliar!A:B,2,FALSE)</f>
        <v>9</v>
      </c>
      <c r="Q2072">
        <f t="shared" si="65"/>
        <v>2024</v>
      </c>
    </row>
    <row r="2073" spans="1:17" x14ac:dyDescent="0.3">
      <c r="A2073" s="1"/>
      <c r="B2073" s="1"/>
      <c r="C2073" s="3"/>
      <c r="E2073" s="1"/>
      <c r="F2073" s="1"/>
      <c r="G2073" s="1"/>
      <c r="H2073" s="1"/>
      <c r="I2073" s="1"/>
      <c r="L2073" s="1"/>
      <c r="M2073" s="1"/>
      <c r="N2073" s="1"/>
    </row>
    <row r="2074" spans="1:17" x14ac:dyDescent="0.3">
      <c r="A2074" t="s">
        <v>343</v>
      </c>
      <c r="B2074" t="s">
        <v>344</v>
      </c>
      <c r="C2074" s="3">
        <v>86006738791</v>
      </c>
      <c r="D2074" t="str">
        <f>VLOOKUP(C2074,Planilha4!$B$1:$C$147,2,0)</f>
        <v>Katia Maria De Oliveira Nevares</v>
      </c>
      <c r="E2074" t="s">
        <v>345</v>
      </c>
      <c r="F2074" t="s">
        <v>346</v>
      </c>
      <c r="G2074" t="s">
        <v>12</v>
      </c>
      <c r="H2074" t="s">
        <v>13</v>
      </c>
      <c r="I2074" t="s">
        <v>347</v>
      </c>
      <c r="J2074" t="s">
        <v>322</v>
      </c>
      <c r="K2074" t="s">
        <v>347</v>
      </c>
      <c r="L2074">
        <v>5850</v>
      </c>
      <c r="M2074" t="s">
        <v>348</v>
      </c>
      <c r="N2074" t="s">
        <v>349</v>
      </c>
      <c r="O2074" t="str">
        <f t="shared" si="64"/>
        <v>maio</v>
      </c>
      <c r="P2074">
        <f>VLOOKUP(O2074,Auxiliar!A:B,2,FALSE)</f>
        <v>5</v>
      </c>
      <c r="Q2074">
        <f t="shared" si="65"/>
        <v>2024</v>
      </c>
    </row>
    <row r="2075" spans="1:17" x14ac:dyDescent="0.3">
      <c r="A2075" t="s">
        <v>351</v>
      </c>
      <c r="B2075" t="s">
        <v>344</v>
      </c>
      <c r="C2075" s="3">
        <v>86006738791</v>
      </c>
      <c r="D2075" t="str">
        <f>VLOOKUP(C2075,Planilha4!$B$1:$C$147,2,0)</f>
        <v>Katia Maria De Oliveira Nevares</v>
      </c>
      <c r="E2075" t="s">
        <v>352</v>
      </c>
      <c r="F2075" t="s">
        <v>353</v>
      </c>
      <c r="G2075" t="s">
        <v>12</v>
      </c>
      <c r="H2075" t="s">
        <v>13</v>
      </c>
      <c r="I2075" t="s">
        <v>347</v>
      </c>
      <c r="J2075" t="s">
        <v>322</v>
      </c>
      <c r="K2075" t="s">
        <v>347</v>
      </c>
      <c r="L2075">
        <v>5350</v>
      </c>
      <c r="M2075" t="s">
        <v>354</v>
      </c>
      <c r="N2075" t="s">
        <v>355</v>
      </c>
      <c r="O2075" t="str">
        <f t="shared" si="64"/>
        <v>maio</v>
      </c>
      <c r="P2075">
        <f>VLOOKUP(O2075,Auxiliar!A:B,2,FALSE)</f>
        <v>5</v>
      </c>
      <c r="Q2075">
        <f t="shared" si="65"/>
        <v>2024</v>
      </c>
    </row>
    <row r="2076" spans="1:17" x14ac:dyDescent="0.3">
      <c r="A2076" t="s">
        <v>381</v>
      </c>
      <c r="B2076" t="s">
        <v>344</v>
      </c>
      <c r="C2076" s="3">
        <v>86006738791</v>
      </c>
      <c r="D2076" t="str">
        <f>VLOOKUP(C2076,Planilha4!$B$1:$C$147,2,0)</f>
        <v>Katia Maria De Oliveira Nevares</v>
      </c>
      <c r="E2076" t="s">
        <v>382</v>
      </c>
      <c r="F2076" t="s">
        <v>365</v>
      </c>
      <c r="G2076" t="s">
        <v>12</v>
      </c>
      <c r="H2076" t="s">
        <v>13</v>
      </c>
      <c r="I2076" t="s">
        <v>383</v>
      </c>
      <c r="J2076" t="s">
        <v>383</v>
      </c>
      <c r="K2076" t="s">
        <v>384</v>
      </c>
      <c r="L2076">
        <v>7050</v>
      </c>
      <c r="M2076" t="s">
        <v>385</v>
      </c>
      <c r="N2076" t="s">
        <v>386</v>
      </c>
      <c r="O2076" t="str">
        <f t="shared" si="64"/>
        <v>junho</v>
      </c>
      <c r="P2076">
        <f>VLOOKUP(O2076,Auxiliar!A:B,2,FALSE)</f>
        <v>6</v>
      </c>
      <c r="Q2076">
        <f t="shared" si="65"/>
        <v>2024</v>
      </c>
    </row>
    <row r="2077" spans="1:17" x14ac:dyDescent="0.3">
      <c r="A2077" t="s">
        <v>481</v>
      </c>
      <c r="B2077" t="s">
        <v>344</v>
      </c>
      <c r="C2077" s="3">
        <v>86006738791</v>
      </c>
      <c r="D2077" t="str">
        <f>VLOOKUP(C2077,Planilha4!$B$1:$C$147,2,0)</f>
        <v>Katia Maria De Oliveira Nevares</v>
      </c>
      <c r="E2077" t="s">
        <v>482</v>
      </c>
      <c r="F2077" t="s">
        <v>483</v>
      </c>
      <c r="G2077" t="s">
        <v>12</v>
      </c>
      <c r="H2077" t="s">
        <v>13</v>
      </c>
      <c r="I2077" t="s">
        <v>476</v>
      </c>
      <c r="J2077" t="s">
        <v>476</v>
      </c>
      <c r="K2077" t="s">
        <v>477</v>
      </c>
      <c r="L2077">
        <v>5450</v>
      </c>
      <c r="M2077" t="s">
        <v>484</v>
      </c>
      <c r="N2077" t="s">
        <v>485</v>
      </c>
      <c r="O2077" t="str">
        <f t="shared" si="64"/>
        <v>junho</v>
      </c>
      <c r="P2077">
        <f>VLOOKUP(O2077,Auxiliar!A:B,2,FALSE)</f>
        <v>6</v>
      </c>
      <c r="Q2077">
        <f t="shared" si="65"/>
        <v>2024</v>
      </c>
    </row>
    <row r="2078" spans="1:17" x14ac:dyDescent="0.3">
      <c r="A2078" t="s">
        <v>691</v>
      </c>
      <c r="B2078" t="s">
        <v>344</v>
      </c>
      <c r="C2078" s="3">
        <v>86006738791</v>
      </c>
      <c r="D2078" t="str">
        <f>VLOOKUP(C2078,Planilha4!$B$1:$C$147,2,0)</f>
        <v>Katia Maria De Oliveira Nevares</v>
      </c>
      <c r="E2078" t="s">
        <v>693</v>
      </c>
      <c r="F2078" t="s">
        <v>694</v>
      </c>
      <c r="G2078" t="s">
        <v>12</v>
      </c>
      <c r="H2078" t="s">
        <v>13</v>
      </c>
      <c r="I2078" t="s">
        <v>672</v>
      </c>
      <c r="J2078" t="s">
        <v>695</v>
      </c>
      <c r="K2078" t="s">
        <v>672</v>
      </c>
      <c r="L2078">
        <v>1525</v>
      </c>
      <c r="M2078" t="s">
        <v>696</v>
      </c>
      <c r="N2078" t="s">
        <v>697</v>
      </c>
      <c r="O2078" t="str">
        <f t="shared" si="64"/>
        <v>julho</v>
      </c>
      <c r="P2078">
        <f>VLOOKUP(O2078,Auxiliar!A:B,2,FALSE)</f>
        <v>7</v>
      </c>
      <c r="Q2078">
        <f t="shared" si="65"/>
        <v>2024</v>
      </c>
    </row>
    <row r="2079" spans="1:17" x14ac:dyDescent="0.3">
      <c r="A2079" t="s">
        <v>703</v>
      </c>
      <c r="B2079" t="s">
        <v>344</v>
      </c>
      <c r="C2079" s="3">
        <v>86006738791</v>
      </c>
      <c r="D2079" t="str">
        <f>VLOOKUP(C2079,Planilha4!$B$1:$C$147,2,0)</f>
        <v>Katia Maria De Oliveira Nevares</v>
      </c>
      <c r="E2079" t="s">
        <v>704</v>
      </c>
      <c r="F2079" t="s">
        <v>705</v>
      </c>
      <c r="G2079" t="s">
        <v>12</v>
      </c>
      <c r="H2079" t="s">
        <v>13</v>
      </c>
      <c r="I2079" t="s">
        <v>706</v>
      </c>
      <c r="J2079" t="s">
        <v>672</v>
      </c>
      <c r="K2079" t="s">
        <v>673</v>
      </c>
      <c r="L2079">
        <v>6800</v>
      </c>
      <c r="M2079" t="s">
        <v>707</v>
      </c>
      <c r="N2079" t="s">
        <v>708</v>
      </c>
      <c r="O2079" t="str">
        <f t="shared" si="64"/>
        <v>julho</v>
      </c>
      <c r="P2079">
        <f>VLOOKUP(O2079,Auxiliar!A:B,2,FALSE)</f>
        <v>7</v>
      </c>
      <c r="Q2079">
        <f t="shared" si="65"/>
        <v>2024</v>
      </c>
    </row>
    <row r="2080" spans="1:17" x14ac:dyDescent="0.3">
      <c r="A2080" t="s">
        <v>762</v>
      </c>
      <c r="B2080" t="s">
        <v>344</v>
      </c>
      <c r="C2080" s="3">
        <v>86006738791</v>
      </c>
      <c r="D2080" t="str">
        <f>VLOOKUP(C2080,Planilha4!$B$1:$C$147,2,0)</f>
        <v>Katia Maria De Oliveira Nevares</v>
      </c>
      <c r="E2080" t="s">
        <v>763</v>
      </c>
      <c r="F2080" t="s">
        <v>764</v>
      </c>
      <c r="G2080" t="s">
        <v>12</v>
      </c>
      <c r="H2080" t="s">
        <v>13</v>
      </c>
      <c r="I2080" t="s">
        <v>765</v>
      </c>
      <c r="J2080" t="s">
        <v>760</v>
      </c>
      <c r="K2080" t="s">
        <v>761</v>
      </c>
      <c r="L2080">
        <v>4300</v>
      </c>
      <c r="M2080" t="s">
        <v>766</v>
      </c>
      <c r="N2080" t="s">
        <v>767</v>
      </c>
      <c r="O2080" t="str">
        <f t="shared" si="64"/>
        <v>agosto</v>
      </c>
      <c r="P2080">
        <f>VLOOKUP(O2080,Auxiliar!A:B,2,FALSE)</f>
        <v>8</v>
      </c>
      <c r="Q2080">
        <f t="shared" si="65"/>
        <v>2024</v>
      </c>
    </row>
    <row r="2081" spans="1:17" x14ac:dyDescent="0.3">
      <c r="A2081" t="s">
        <v>935</v>
      </c>
      <c r="B2081" t="s">
        <v>344</v>
      </c>
      <c r="C2081" s="3">
        <v>86006738791</v>
      </c>
      <c r="D2081" t="str">
        <f>VLOOKUP(C2081,Planilha4!$B$1:$C$147,2,0)</f>
        <v>Katia Maria De Oliveira Nevares</v>
      </c>
      <c r="E2081" t="s">
        <v>936</v>
      </c>
      <c r="F2081" t="s">
        <v>937</v>
      </c>
      <c r="G2081" t="s">
        <v>12</v>
      </c>
      <c r="H2081" t="s">
        <v>13</v>
      </c>
      <c r="I2081" t="s">
        <v>919</v>
      </c>
      <c r="J2081" t="s">
        <v>919</v>
      </c>
      <c r="K2081" t="s">
        <v>932</v>
      </c>
      <c r="L2081">
        <v>9795</v>
      </c>
      <c r="M2081" t="s">
        <v>938</v>
      </c>
      <c r="N2081" t="s">
        <v>939</v>
      </c>
      <c r="O2081" t="str">
        <f t="shared" si="64"/>
        <v>outubro</v>
      </c>
      <c r="P2081">
        <f>VLOOKUP(O2081,Auxiliar!A:B,2,FALSE)</f>
        <v>10</v>
      </c>
      <c r="Q2081">
        <f t="shared" si="65"/>
        <v>2024</v>
      </c>
    </row>
    <row r="2082" spans="1:17" x14ac:dyDescent="0.3">
      <c r="A2082" t="s">
        <v>995</v>
      </c>
      <c r="B2082" t="s">
        <v>344</v>
      </c>
      <c r="C2082" s="3">
        <v>86006738791</v>
      </c>
      <c r="D2082" t="str">
        <f>VLOOKUP(C2082,Planilha4!$B$1:$C$147,2,0)</f>
        <v>Katia Maria De Oliveira Nevares</v>
      </c>
      <c r="E2082" t="s">
        <v>763</v>
      </c>
      <c r="F2082" t="s">
        <v>996</v>
      </c>
      <c r="G2082" t="s">
        <v>12</v>
      </c>
      <c r="H2082" t="s">
        <v>13</v>
      </c>
      <c r="I2082" t="s">
        <v>984</v>
      </c>
      <c r="J2082" t="s">
        <v>983</v>
      </c>
      <c r="K2082" t="s">
        <v>543</v>
      </c>
      <c r="L2082">
        <v>4150</v>
      </c>
      <c r="M2082" t="s">
        <v>997</v>
      </c>
      <c r="N2082" t="s">
        <v>998</v>
      </c>
      <c r="O2082" t="str">
        <f t="shared" si="64"/>
        <v>julho</v>
      </c>
      <c r="P2082">
        <f>VLOOKUP(O2082,Auxiliar!A:B,2,FALSE)</f>
        <v>7</v>
      </c>
      <c r="Q2082">
        <f t="shared" si="65"/>
        <v>2024</v>
      </c>
    </row>
    <row r="2083" spans="1:17" x14ac:dyDescent="0.3">
      <c r="A2083" t="s">
        <v>1013</v>
      </c>
      <c r="B2083" t="s">
        <v>344</v>
      </c>
      <c r="C2083" s="3">
        <v>86006738791</v>
      </c>
      <c r="D2083" t="str">
        <f>VLOOKUP(C2083,Planilha4!$B$1:$C$147,2,0)</f>
        <v>Katia Maria De Oliveira Nevares</v>
      </c>
      <c r="E2083" t="s">
        <v>687</v>
      </c>
      <c r="F2083" t="s">
        <v>943</v>
      </c>
      <c r="G2083" t="s">
        <v>12</v>
      </c>
      <c r="H2083" t="s">
        <v>13</v>
      </c>
      <c r="I2083" t="s">
        <v>270</v>
      </c>
      <c r="J2083" t="s">
        <v>270</v>
      </c>
      <c r="K2083" t="s">
        <v>1014</v>
      </c>
      <c r="L2083">
        <v>6555</v>
      </c>
      <c r="M2083" t="s">
        <v>1015</v>
      </c>
      <c r="N2083" t="s">
        <v>1016</v>
      </c>
      <c r="O2083" t="str">
        <f t="shared" si="64"/>
        <v>dezembro</v>
      </c>
      <c r="P2083">
        <f>VLOOKUP(O2083,Auxiliar!A:B,2,FALSE)</f>
        <v>12</v>
      </c>
      <c r="Q2083">
        <f t="shared" si="65"/>
        <v>2024</v>
      </c>
    </row>
    <row r="2084" spans="1:17" x14ac:dyDescent="0.3">
      <c r="A2084" t="s">
        <v>1026</v>
      </c>
      <c r="B2084" t="s">
        <v>344</v>
      </c>
      <c r="C2084" s="3">
        <v>86006738791</v>
      </c>
      <c r="D2084" t="str">
        <f>VLOOKUP(C2084,Planilha4!$B$1:$C$147,2,0)</f>
        <v>Katia Maria De Oliveira Nevares</v>
      </c>
      <c r="E2084" t="s">
        <v>1027</v>
      </c>
      <c r="F2084" t="s">
        <v>427</v>
      </c>
      <c r="G2084" t="s">
        <v>12</v>
      </c>
      <c r="H2084" t="s">
        <v>13</v>
      </c>
      <c r="I2084" t="s">
        <v>1008</v>
      </c>
      <c r="J2084" t="s">
        <v>1028</v>
      </c>
      <c r="K2084" t="s">
        <v>1007</v>
      </c>
      <c r="L2084">
        <v>4500</v>
      </c>
      <c r="M2084" t="s">
        <v>1029</v>
      </c>
      <c r="N2084" t="s">
        <v>1030</v>
      </c>
      <c r="O2084" t="str">
        <f t="shared" si="64"/>
        <v>outubro</v>
      </c>
      <c r="P2084">
        <f>VLOOKUP(O2084,Auxiliar!A:B,2,FALSE)</f>
        <v>10</v>
      </c>
      <c r="Q2084">
        <f t="shared" si="65"/>
        <v>2024</v>
      </c>
    </row>
    <row r="2085" spans="1:17" x14ac:dyDescent="0.3">
      <c r="A2085" t="s">
        <v>1161</v>
      </c>
      <c r="B2085" t="s">
        <v>344</v>
      </c>
      <c r="C2085" s="3">
        <v>86006738791</v>
      </c>
      <c r="D2085" t="str">
        <f>VLOOKUP(C2085,Planilha4!$B$1:$C$147,2,0)</f>
        <v>Katia Maria De Oliveira Nevares</v>
      </c>
      <c r="E2085" t="s">
        <v>1162</v>
      </c>
      <c r="F2085" t="s">
        <v>427</v>
      </c>
      <c r="G2085" t="s">
        <v>12</v>
      </c>
      <c r="H2085" t="s">
        <v>13</v>
      </c>
      <c r="I2085" t="s">
        <v>1152</v>
      </c>
      <c r="J2085" t="s">
        <v>1139</v>
      </c>
      <c r="K2085" t="s">
        <v>1152</v>
      </c>
      <c r="L2085">
        <v>3725</v>
      </c>
      <c r="M2085" t="s">
        <v>1163</v>
      </c>
      <c r="N2085" t="s">
        <v>1164</v>
      </c>
      <c r="O2085" t="str">
        <f t="shared" si="64"/>
        <v>dezembro</v>
      </c>
      <c r="P2085">
        <f>VLOOKUP(O2085,Auxiliar!A:B,2,FALSE)</f>
        <v>12</v>
      </c>
      <c r="Q2085">
        <f t="shared" si="65"/>
        <v>2024</v>
      </c>
    </row>
    <row r="2086" spans="1:17" x14ac:dyDescent="0.3">
      <c r="A2086" t="s">
        <v>1250</v>
      </c>
      <c r="B2086" t="s">
        <v>344</v>
      </c>
      <c r="C2086" s="3">
        <v>86006738791</v>
      </c>
      <c r="D2086" t="str">
        <f>VLOOKUP(C2086,Planilha4!$B$1:$C$147,2,0)</f>
        <v>Katia Maria De Oliveira Nevares</v>
      </c>
      <c r="E2086" t="s">
        <v>1251</v>
      </c>
      <c r="F2086" t="s">
        <v>1252</v>
      </c>
      <c r="G2086" t="s">
        <v>12</v>
      </c>
      <c r="H2086" t="s">
        <v>13</v>
      </c>
      <c r="I2086" t="s">
        <v>1253</v>
      </c>
      <c r="J2086" t="s">
        <v>1226</v>
      </c>
      <c r="K2086" t="s">
        <v>1254</v>
      </c>
      <c r="L2086">
        <v>5000</v>
      </c>
      <c r="M2086" t="s">
        <v>1255</v>
      </c>
      <c r="N2086" t="s">
        <v>1256</v>
      </c>
      <c r="O2086" t="str">
        <f t="shared" si="64"/>
        <v>janeiro</v>
      </c>
      <c r="P2086">
        <f>VLOOKUP(O2086,Auxiliar!A:B,2,FALSE)</f>
        <v>1</v>
      </c>
      <c r="Q2086">
        <f t="shared" si="65"/>
        <v>2025</v>
      </c>
    </row>
    <row r="2087" spans="1:17" x14ac:dyDescent="0.3">
      <c r="A2087" t="s">
        <v>1287</v>
      </c>
      <c r="B2087" t="s">
        <v>344</v>
      </c>
      <c r="C2087" s="3">
        <v>86006738791</v>
      </c>
      <c r="D2087" t="str">
        <f>VLOOKUP(C2087,Planilha4!$B$1:$C$147,2,0)</f>
        <v>Katia Maria De Oliveira Nevares</v>
      </c>
      <c r="E2087" t="s">
        <v>1288</v>
      </c>
      <c r="F2087" t="s">
        <v>948</v>
      </c>
      <c r="G2087" t="s">
        <v>12</v>
      </c>
      <c r="H2087" t="s">
        <v>13</v>
      </c>
      <c r="I2087" t="s">
        <v>1259</v>
      </c>
      <c r="J2087" t="s">
        <v>1259</v>
      </c>
      <c r="K2087" t="s">
        <v>1261</v>
      </c>
      <c r="L2087">
        <v>7000</v>
      </c>
      <c r="M2087" t="s">
        <v>1289</v>
      </c>
      <c r="N2087" t="s">
        <v>1290</v>
      </c>
      <c r="O2087" t="str">
        <f t="shared" si="64"/>
        <v>janeiro</v>
      </c>
      <c r="P2087">
        <f>VLOOKUP(O2087,Auxiliar!A:B,2,FALSE)</f>
        <v>1</v>
      </c>
      <c r="Q2087">
        <f t="shared" si="65"/>
        <v>2025</v>
      </c>
    </row>
    <row r="2088" spans="1:17" x14ac:dyDescent="0.3">
      <c r="A2088" t="s">
        <v>1287</v>
      </c>
      <c r="B2088" t="s">
        <v>344</v>
      </c>
      <c r="C2088" s="3">
        <v>86006738791</v>
      </c>
      <c r="D2088" t="str">
        <f>VLOOKUP(C2088,Planilha4!$B$1:$C$147,2,0)</f>
        <v>Katia Maria De Oliveira Nevares</v>
      </c>
      <c r="E2088" t="s">
        <v>1288</v>
      </c>
      <c r="F2088" t="s">
        <v>948</v>
      </c>
      <c r="G2088" t="s">
        <v>12</v>
      </c>
      <c r="H2088" t="s">
        <v>13</v>
      </c>
      <c r="I2088" t="s">
        <v>1259</v>
      </c>
      <c r="J2088" t="s">
        <v>1259</v>
      </c>
      <c r="K2088" t="s">
        <v>1261</v>
      </c>
      <c r="L2088">
        <v>3500</v>
      </c>
      <c r="M2088" t="s">
        <v>1289</v>
      </c>
      <c r="N2088" t="s">
        <v>1290</v>
      </c>
      <c r="O2088" t="str">
        <f t="shared" si="64"/>
        <v>janeiro</v>
      </c>
      <c r="P2088">
        <f>VLOOKUP(O2088,Auxiliar!A:B,2,FALSE)</f>
        <v>1</v>
      </c>
      <c r="Q2088">
        <f t="shared" si="65"/>
        <v>2025</v>
      </c>
    </row>
    <row r="2089" spans="1:17" x14ac:dyDescent="0.3">
      <c r="A2089" t="s">
        <v>1402</v>
      </c>
      <c r="B2089" t="s">
        <v>344</v>
      </c>
      <c r="C2089" s="3">
        <v>86006738791</v>
      </c>
      <c r="D2089" t="str">
        <f>VLOOKUP(C2089,Planilha4!$B$1:$C$147,2,0)</f>
        <v>Katia Maria De Oliveira Nevares</v>
      </c>
      <c r="E2089" t="s">
        <v>1403</v>
      </c>
      <c r="F2089" t="s">
        <v>587</v>
      </c>
      <c r="G2089" t="s">
        <v>12</v>
      </c>
      <c r="H2089" t="s">
        <v>13</v>
      </c>
      <c r="I2089" t="s">
        <v>1292</v>
      </c>
      <c r="J2089" t="s">
        <v>1259</v>
      </c>
      <c r="K2089" t="s">
        <v>1261</v>
      </c>
      <c r="L2089">
        <v>5850</v>
      </c>
      <c r="M2089" t="s">
        <v>1404</v>
      </c>
      <c r="N2089" t="s">
        <v>1405</v>
      </c>
      <c r="O2089" t="str">
        <f t="shared" si="64"/>
        <v>janeiro</v>
      </c>
      <c r="P2089">
        <f>VLOOKUP(O2089,Auxiliar!A:B,2,FALSE)</f>
        <v>1</v>
      </c>
      <c r="Q2089">
        <f t="shared" si="65"/>
        <v>2025</v>
      </c>
    </row>
    <row r="2090" spans="1:17" x14ac:dyDescent="0.3">
      <c r="A2090" t="s">
        <v>1423</v>
      </c>
      <c r="B2090" t="s">
        <v>344</v>
      </c>
      <c r="C2090" s="3">
        <v>86006738791</v>
      </c>
      <c r="D2090" t="str">
        <f>VLOOKUP(C2090,Planilha4!$B$1:$C$147,2,0)</f>
        <v>Katia Maria De Oliveira Nevares</v>
      </c>
      <c r="E2090" t="s">
        <v>1424</v>
      </c>
      <c r="F2090" t="s">
        <v>1425</v>
      </c>
      <c r="G2090" t="s">
        <v>12</v>
      </c>
      <c r="H2090" t="s">
        <v>13</v>
      </c>
      <c r="I2090" t="s">
        <v>1426</v>
      </c>
      <c r="J2090" t="s">
        <v>1418</v>
      </c>
      <c r="K2090" t="s">
        <v>1426</v>
      </c>
      <c r="L2090">
        <v>19500</v>
      </c>
      <c r="M2090" t="s">
        <v>1427</v>
      </c>
      <c r="N2090" t="s">
        <v>1428</v>
      </c>
      <c r="O2090" t="str">
        <f t="shared" si="64"/>
        <v>fevereiro</v>
      </c>
      <c r="P2090">
        <f>VLOOKUP(O2090,Auxiliar!A:B,2,FALSE)</f>
        <v>2</v>
      </c>
      <c r="Q2090">
        <f t="shared" si="65"/>
        <v>2025</v>
      </c>
    </row>
    <row r="2091" spans="1:17" x14ac:dyDescent="0.3">
      <c r="A2091" t="s">
        <v>1201</v>
      </c>
      <c r="B2091" t="s">
        <v>344</v>
      </c>
      <c r="C2091" s="3">
        <v>86006738791</v>
      </c>
      <c r="D2091" t="str">
        <f>VLOOKUP(C2091,Planilha4!$B$1:$C$147,2,0)</f>
        <v>Katia Maria De Oliveira Nevares</v>
      </c>
      <c r="E2091" t="s">
        <v>1202</v>
      </c>
      <c r="F2091" t="s">
        <v>1203</v>
      </c>
      <c r="G2091" t="s">
        <v>1202</v>
      </c>
      <c r="H2091" t="s">
        <v>13</v>
      </c>
      <c r="I2091" t="s">
        <v>1442</v>
      </c>
      <c r="J2091" t="s">
        <v>1296</v>
      </c>
      <c r="K2091" t="s">
        <v>1418</v>
      </c>
      <c r="L2091">
        <v>2696.63</v>
      </c>
      <c r="M2091" t="s">
        <v>25</v>
      </c>
      <c r="N2091" t="s">
        <v>26</v>
      </c>
      <c r="O2091" t="str">
        <f t="shared" si="64"/>
        <v>fevereiro</v>
      </c>
      <c r="P2091">
        <f>VLOOKUP(O2091,Auxiliar!A:B,2,FALSE)</f>
        <v>2</v>
      </c>
      <c r="Q2091">
        <f t="shared" si="65"/>
        <v>2025</v>
      </c>
    </row>
    <row r="2092" spans="1:17" x14ac:dyDescent="0.3">
      <c r="A2092" t="s">
        <v>691</v>
      </c>
      <c r="B2092" t="s">
        <v>344</v>
      </c>
      <c r="C2092" s="3">
        <v>86006738791</v>
      </c>
      <c r="D2092" t="str">
        <f>VLOOKUP(C2092,Planilha4!$B$1:$C$147,2,0)</f>
        <v>Katia Maria De Oliveira Nevares</v>
      </c>
      <c r="E2092" t="s">
        <v>693</v>
      </c>
      <c r="F2092" t="s">
        <v>694</v>
      </c>
      <c r="G2092" t="s">
        <v>12</v>
      </c>
      <c r="H2092" t="s">
        <v>13</v>
      </c>
      <c r="I2092" t="s">
        <v>1442</v>
      </c>
      <c r="J2092" t="s">
        <v>1296</v>
      </c>
      <c r="K2092" t="s">
        <v>1426</v>
      </c>
      <c r="L2092">
        <v>1525</v>
      </c>
      <c r="M2092" t="s">
        <v>696</v>
      </c>
      <c r="N2092" t="s">
        <v>697</v>
      </c>
      <c r="O2092" t="str">
        <f t="shared" si="64"/>
        <v>fevereiro</v>
      </c>
      <c r="P2092">
        <f>VLOOKUP(O2092,Auxiliar!A:B,2,FALSE)</f>
        <v>2</v>
      </c>
      <c r="Q2092">
        <f t="shared" si="65"/>
        <v>2025</v>
      </c>
    </row>
    <row r="2093" spans="1:17" x14ac:dyDescent="0.3">
      <c r="A2093" t="s">
        <v>1498</v>
      </c>
      <c r="B2093" t="s">
        <v>344</v>
      </c>
      <c r="C2093" s="3">
        <v>86006738791</v>
      </c>
      <c r="D2093" t="str">
        <f>VLOOKUP(C2093,Planilha4!$B$1:$C$147,2,0)</f>
        <v>Katia Maria De Oliveira Nevares</v>
      </c>
      <c r="E2093" t="s">
        <v>1202</v>
      </c>
      <c r="G2093" t="s">
        <v>1202</v>
      </c>
      <c r="H2093" t="s">
        <v>13</v>
      </c>
      <c r="I2093" t="s">
        <v>1499</v>
      </c>
      <c r="J2093" t="s">
        <v>1500</v>
      </c>
      <c r="K2093" t="s">
        <v>1501</v>
      </c>
      <c r="L2093">
        <v>2322.9</v>
      </c>
      <c r="M2093" t="s">
        <v>51</v>
      </c>
      <c r="N2093" t="s">
        <v>52</v>
      </c>
      <c r="O2093" t="str">
        <f t="shared" si="64"/>
        <v>fevereiro</v>
      </c>
      <c r="P2093">
        <f>VLOOKUP(O2093,Auxiliar!A:B,2,FALSE)</f>
        <v>2</v>
      </c>
      <c r="Q2093">
        <f t="shared" si="65"/>
        <v>2025</v>
      </c>
    </row>
    <row r="2094" spans="1:17" x14ac:dyDescent="0.3">
      <c r="A2094" t="s">
        <v>1498</v>
      </c>
      <c r="B2094" t="s">
        <v>344</v>
      </c>
      <c r="C2094" s="3">
        <v>86006738791</v>
      </c>
      <c r="D2094" t="str">
        <f>VLOOKUP(C2094,Planilha4!$B$1:$C$147,2,0)</f>
        <v>Katia Maria De Oliveira Nevares</v>
      </c>
      <c r="E2094" t="s">
        <v>1202</v>
      </c>
      <c r="G2094" t="s">
        <v>1202</v>
      </c>
      <c r="H2094" t="s">
        <v>13</v>
      </c>
      <c r="I2094" t="s">
        <v>1499</v>
      </c>
      <c r="J2094" t="s">
        <v>1500</v>
      </c>
      <c r="K2094" t="s">
        <v>1501</v>
      </c>
      <c r="L2094">
        <v>2322.9</v>
      </c>
      <c r="M2094" t="s">
        <v>51</v>
      </c>
      <c r="N2094" t="s">
        <v>52</v>
      </c>
      <c r="O2094" t="str">
        <f t="shared" si="64"/>
        <v>fevereiro</v>
      </c>
      <c r="P2094">
        <f>VLOOKUP(O2094,Auxiliar!A:B,2,FALSE)</f>
        <v>2</v>
      </c>
      <c r="Q2094">
        <f t="shared" si="65"/>
        <v>2025</v>
      </c>
    </row>
    <row r="2095" spans="1:17" x14ac:dyDescent="0.3">
      <c r="A2095" t="s">
        <v>1606</v>
      </c>
      <c r="B2095" t="s">
        <v>344</v>
      </c>
      <c r="C2095" s="3">
        <v>86006738791</v>
      </c>
      <c r="D2095" t="str">
        <f>VLOOKUP(C2095,Planilha4!$B$1:$C$147,2,0)</f>
        <v>Katia Maria De Oliveira Nevares</v>
      </c>
      <c r="E2095" t="s">
        <v>1607</v>
      </c>
      <c r="F2095" t="s">
        <v>184</v>
      </c>
      <c r="G2095" t="s">
        <v>12</v>
      </c>
      <c r="H2095" t="s">
        <v>13</v>
      </c>
      <c r="I2095" t="s">
        <v>1598</v>
      </c>
      <c r="J2095" t="s">
        <v>1592</v>
      </c>
      <c r="K2095" t="s">
        <v>1598</v>
      </c>
      <c r="L2095">
        <v>3160</v>
      </c>
      <c r="M2095" t="s">
        <v>1608</v>
      </c>
      <c r="N2095" t="s">
        <v>1609</v>
      </c>
      <c r="O2095" t="str">
        <f t="shared" si="64"/>
        <v>janeiro</v>
      </c>
      <c r="P2095">
        <f>VLOOKUP(O2095,Auxiliar!A:B,2,FALSE)</f>
        <v>1</v>
      </c>
      <c r="Q2095">
        <f t="shared" si="65"/>
        <v>2025</v>
      </c>
    </row>
    <row r="2096" spans="1:17" x14ac:dyDescent="0.3">
      <c r="A2096" t="s">
        <v>1626</v>
      </c>
      <c r="B2096" t="s">
        <v>344</v>
      </c>
      <c r="C2096" s="3">
        <v>86006738791</v>
      </c>
      <c r="D2096" t="str">
        <f>VLOOKUP(C2096,Planilha4!$B$1:$C$147,2,0)</f>
        <v>Katia Maria De Oliveira Nevares</v>
      </c>
      <c r="E2096" t="s">
        <v>808</v>
      </c>
      <c r="F2096" t="s">
        <v>776</v>
      </c>
      <c r="G2096" t="s">
        <v>12</v>
      </c>
      <c r="H2096" t="s">
        <v>13</v>
      </c>
      <c r="I2096" t="s">
        <v>1616</v>
      </c>
      <c r="J2096" t="s">
        <v>1619</v>
      </c>
      <c r="K2096" t="s">
        <v>1620</v>
      </c>
      <c r="L2096">
        <v>14559.51</v>
      </c>
      <c r="M2096" t="s">
        <v>51</v>
      </c>
      <c r="N2096" t="s">
        <v>52</v>
      </c>
      <c r="O2096" t="str">
        <f t="shared" si="64"/>
        <v>janeiro</v>
      </c>
      <c r="P2096">
        <f>VLOOKUP(O2096,Auxiliar!A:B,2,FALSE)</f>
        <v>1</v>
      </c>
      <c r="Q2096">
        <f t="shared" si="65"/>
        <v>2025</v>
      </c>
    </row>
    <row r="2097" spans="1:17" x14ac:dyDescent="0.3">
      <c r="A2097" t="s">
        <v>1712</v>
      </c>
      <c r="B2097" t="s">
        <v>344</v>
      </c>
      <c r="C2097" s="3">
        <v>86006738791</v>
      </c>
      <c r="D2097" t="str">
        <f>VLOOKUP(C2097,Planilha4!$B$1:$C$147,2,0)</f>
        <v>Katia Maria De Oliveira Nevares</v>
      </c>
      <c r="E2097" t="s">
        <v>1171</v>
      </c>
      <c r="G2097" t="s">
        <v>1171</v>
      </c>
      <c r="H2097" t="s">
        <v>13</v>
      </c>
      <c r="I2097" t="s">
        <v>1709</v>
      </c>
      <c r="J2097" t="s">
        <v>1709</v>
      </c>
      <c r="K2097" t="s">
        <v>1713</v>
      </c>
      <c r="L2097">
        <v>10181.82</v>
      </c>
      <c r="M2097" t="s">
        <v>1714</v>
      </c>
      <c r="N2097" t="s">
        <v>1715</v>
      </c>
      <c r="O2097" t="str">
        <f t="shared" si="64"/>
        <v>março</v>
      </c>
      <c r="P2097">
        <f>VLOOKUP(O2097,Auxiliar!A:B,2,FALSE)</f>
        <v>3</v>
      </c>
      <c r="Q2097">
        <f t="shared" si="65"/>
        <v>2025</v>
      </c>
    </row>
    <row r="2098" spans="1:17" x14ac:dyDescent="0.3">
      <c r="A2098" t="s">
        <v>1712</v>
      </c>
      <c r="B2098" t="s">
        <v>344</v>
      </c>
      <c r="C2098" s="3">
        <v>86006738791</v>
      </c>
      <c r="D2098" t="str">
        <f>VLOOKUP(C2098,Planilha4!$B$1:$C$147,2,0)</f>
        <v>Katia Maria De Oliveira Nevares</v>
      </c>
      <c r="E2098" t="s">
        <v>1171</v>
      </c>
      <c r="G2098" t="s">
        <v>1171</v>
      </c>
      <c r="H2098" t="s">
        <v>13</v>
      </c>
      <c r="I2098" t="s">
        <v>1709</v>
      </c>
      <c r="J2098" t="s">
        <v>1709</v>
      </c>
      <c r="K2098" t="s">
        <v>1713</v>
      </c>
      <c r="L2098">
        <v>5090.91</v>
      </c>
      <c r="M2098" t="s">
        <v>1714</v>
      </c>
      <c r="N2098" t="s">
        <v>1715</v>
      </c>
      <c r="O2098" t="str">
        <f t="shared" si="64"/>
        <v>março</v>
      </c>
      <c r="P2098">
        <f>VLOOKUP(O2098,Auxiliar!A:B,2,FALSE)</f>
        <v>3</v>
      </c>
      <c r="Q2098">
        <f t="shared" si="65"/>
        <v>2025</v>
      </c>
    </row>
    <row r="2099" spans="1:17" x14ac:dyDescent="0.3">
      <c r="A2099" t="s">
        <v>1796</v>
      </c>
      <c r="B2099" t="s">
        <v>344</v>
      </c>
      <c r="C2099" s="3">
        <v>86006738791</v>
      </c>
      <c r="D2099" t="str">
        <f>VLOOKUP(C2099,Planilha4!$B$1:$C$147,2,0)</f>
        <v>Katia Maria De Oliveira Nevares</v>
      </c>
      <c r="E2099" t="s">
        <v>1797</v>
      </c>
      <c r="F2099" t="s">
        <v>969</v>
      </c>
      <c r="G2099" t="s">
        <v>12</v>
      </c>
      <c r="H2099" t="s">
        <v>13</v>
      </c>
      <c r="I2099" t="s">
        <v>1650</v>
      </c>
      <c r="J2099" t="s">
        <v>1650</v>
      </c>
      <c r="K2099" t="s">
        <v>1651</v>
      </c>
      <c r="L2099">
        <v>2375</v>
      </c>
      <c r="M2099" t="s">
        <v>1798</v>
      </c>
      <c r="N2099" t="s">
        <v>1799</v>
      </c>
      <c r="O2099" t="str">
        <f t="shared" si="64"/>
        <v>fevereiro</v>
      </c>
      <c r="P2099">
        <f>VLOOKUP(O2099,Auxiliar!A:B,2,FALSE)</f>
        <v>2</v>
      </c>
      <c r="Q2099">
        <f t="shared" si="65"/>
        <v>2025</v>
      </c>
    </row>
    <row r="2100" spans="1:17" x14ac:dyDescent="0.3">
      <c r="A2100" t="s">
        <v>985</v>
      </c>
      <c r="B2100" t="s">
        <v>999</v>
      </c>
      <c r="C2100" s="3">
        <v>86767488704</v>
      </c>
      <c r="D2100" t="str">
        <f>VLOOKUP(C2100,Planilha4!$B$1:$C$147,2,0)</f>
        <v>Ana Cristina Porto Rangel</v>
      </c>
      <c r="E2100" t="s">
        <v>987</v>
      </c>
      <c r="F2100" t="s">
        <v>159</v>
      </c>
      <c r="G2100" t="s">
        <v>12</v>
      </c>
      <c r="H2100" t="s">
        <v>13</v>
      </c>
      <c r="I2100" t="s">
        <v>984</v>
      </c>
      <c r="J2100" t="s">
        <v>978</v>
      </c>
      <c r="K2100" t="s">
        <v>982</v>
      </c>
      <c r="L2100">
        <v>11500</v>
      </c>
      <c r="M2100" t="s">
        <v>988</v>
      </c>
      <c r="N2100" t="s">
        <v>989</v>
      </c>
      <c r="O2100" t="str">
        <f t="shared" si="64"/>
        <v>julho</v>
      </c>
      <c r="P2100">
        <f>VLOOKUP(O2100,Auxiliar!A:B,2,FALSE)</f>
        <v>7</v>
      </c>
      <c r="Q2100">
        <f t="shared" si="65"/>
        <v>2024</v>
      </c>
    </row>
    <row r="2101" spans="1:17" x14ac:dyDescent="0.3">
      <c r="A2101" t="s">
        <v>828</v>
      </c>
      <c r="B2101" t="s">
        <v>829</v>
      </c>
      <c r="C2101" s="3">
        <v>86808575720</v>
      </c>
      <c r="D2101" t="str">
        <f>VLOOKUP(C2101,Planilha4!$B$1:$C$147,2,0)</f>
        <v>Renato Dos Santos Reis</v>
      </c>
      <c r="E2101" t="s">
        <v>808</v>
      </c>
      <c r="F2101" t="s">
        <v>830</v>
      </c>
      <c r="G2101" t="s">
        <v>12</v>
      </c>
      <c r="H2101" t="s">
        <v>13</v>
      </c>
      <c r="I2101" t="s">
        <v>801</v>
      </c>
      <c r="J2101" t="s">
        <v>801</v>
      </c>
      <c r="K2101" t="s">
        <v>806</v>
      </c>
      <c r="L2101">
        <v>10345.790000000001</v>
      </c>
      <c r="M2101" t="s">
        <v>51</v>
      </c>
      <c r="N2101" t="s">
        <v>52</v>
      </c>
      <c r="O2101" t="str">
        <f t="shared" si="64"/>
        <v>setembro</v>
      </c>
      <c r="P2101">
        <f>VLOOKUP(O2101,Auxiliar!A:B,2,FALSE)</f>
        <v>9</v>
      </c>
      <c r="Q2101">
        <f t="shared" si="65"/>
        <v>2024</v>
      </c>
    </row>
    <row r="2102" spans="1:17" x14ac:dyDescent="0.3">
      <c r="A2102" t="s">
        <v>1516</v>
      </c>
      <c r="B2102" t="s">
        <v>829</v>
      </c>
      <c r="C2102" s="3">
        <v>86808575720</v>
      </c>
      <c r="D2102" t="str">
        <f>VLOOKUP(C2102,Planilha4!$B$1:$C$147,2,0)</f>
        <v>Renato Dos Santos Reis</v>
      </c>
      <c r="E2102" t="s">
        <v>1517</v>
      </c>
      <c r="F2102" t="s">
        <v>1518</v>
      </c>
      <c r="G2102" t="s">
        <v>12</v>
      </c>
      <c r="H2102" t="s">
        <v>13</v>
      </c>
      <c r="I2102" t="s">
        <v>1519</v>
      </c>
      <c r="J2102" t="s">
        <v>1512</v>
      </c>
      <c r="K2102" t="s">
        <v>1519</v>
      </c>
      <c r="L2102">
        <v>3700</v>
      </c>
      <c r="M2102" t="s">
        <v>1520</v>
      </c>
      <c r="N2102" t="s">
        <v>1521</v>
      </c>
      <c r="O2102" t="str">
        <f t="shared" si="64"/>
        <v>março</v>
      </c>
      <c r="P2102">
        <f>VLOOKUP(O2102,Auxiliar!A:B,2,FALSE)</f>
        <v>3</v>
      </c>
      <c r="Q2102">
        <f t="shared" si="65"/>
        <v>2025</v>
      </c>
    </row>
    <row r="2103" spans="1:17" x14ac:dyDescent="0.3">
      <c r="A2103" t="s">
        <v>1576</v>
      </c>
      <c r="B2103" t="s">
        <v>829</v>
      </c>
      <c r="C2103" s="3">
        <v>86808575720</v>
      </c>
      <c r="D2103" t="str">
        <f>VLOOKUP(C2103,Planilha4!$B$1:$C$147,2,0)</f>
        <v>Renato Dos Santos Reis</v>
      </c>
      <c r="E2103" t="s">
        <v>1171</v>
      </c>
      <c r="F2103" t="s">
        <v>948</v>
      </c>
      <c r="G2103" t="s">
        <v>1172</v>
      </c>
      <c r="H2103" t="s">
        <v>13</v>
      </c>
      <c r="I2103" t="s">
        <v>1398</v>
      </c>
      <c r="J2103" t="s">
        <v>1567</v>
      </c>
      <c r="K2103" t="s">
        <v>1398</v>
      </c>
      <c r="L2103">
        <v>3000</v>
      </c>
      <c r="M2103" t="s">
        <v>1577</v>
      </c>
      <c r="N2103" t="s">
        <v>1578</v>
      </c>
      <c r="O2103" t="str">
        <f t="shared" si="64"/>
        <v>janeiro</v>
      </c>
      <c r="P2103">
        <f>VLOOKUP(O2103,Auxiliar!A:B,2,FALSE)</f>
        <v>1</v>
      </c>
      <c r="Q2103">
        <f t="shared" si="65"/>
        <v>2025</v>
      </c>
    </row>
    <row r="2104" spans="1:17" x14ac:dyDescent="0.3">
      <c r="A2104" t="s">
        <v>1037</v>
      </c>
      <c r="B2104" t="s">
        <v>1046</v>
      </c>
      <c r="C2104" s="3">
        <v>87319292734</v>
      </c>
      <c r="D2104" t="str">
        <f>VLOOKUP(C2104,Planilha4!$B$1:$C$147,2,0)</f>
        <v>Carlowe Silva Saloto</v>
      </c>
      <c r="E2104" t="s">
        <v>1038</v>
      </c>
      <c r="F2104" t="s">
        <v>1039</v>
      </c>
      <c r="G2104" t="s">
        <v>12</v>
      </c>
      <c r="H2104" t="s">
        <v>13</v>
      </c>
      <c r="I2104" t="s">
        <v>1047</v>
      </c>
      <c r="J2104" t="s">
        <v>1040</v>
      </c>
      <c r="K2104" t="s">
        <v>1045</v>
      </c>
      <c r="L2104">
        <v>7560</v>
      </c>
      <c r="M2104" t="s">
        <v>1041</v>
      </c>
      <c r="N2104" t="s">
        <v>1042</v>
      </c>
      <c r="O2104" t="str">
        <f t="shared" si="64"/>
        <v>setembro</v>
      </c>
      <c r="P2104">
        <f>VLOOKUP(O2104,Auxiliar!A:B,2,FALSE)</f>
        <v>9</v>
      </c>
      <c r="Q2104">
        <f t="shared" si="65"/>
        <v>2024</v>
      </c>
    </row>
    <row r="2105" spans="1:17" x14ac:dyDescent="0.3">
      <c r="A2105" s="1"/>
      <c r="B2105" s="1"/>
      <c r="C2105" s="3"/>
      <c r="E2105" s="1"/>
      <c r="F2105" s="1"/>
      <c r="G2105" s="1"/>
      <c r="H2105" s="1"/>
      <c r="I2105" s="1"/>
      <c r="L2105" s="1"/>
      <c r="M2105" s="1"/>
      <c r="N2105" s="1"/>
    </row>
    <row r="2106" spans="1:17" x14ac:dyDescent="0.3">
      <c r="A2106" s="1"/>
      <c r="B2106" s="1"/>
      <c r="C2106" s="3"/>
      <c r="E2106" s="1"/>
      <c r="F2106" s="1"/>
      <c r="G2106" s="1"/>
      <c r="H2106" s="1"/>
      <c r="I2106" s="1"/>
      <c r="L2106" s="1"/>
      <c r="M2106" s="1"/>
      <c r="N2106" s="1"/>
    </row>
    <row r="2107" spans="1:17" x14ac:dyDescent="0.3">
      <c r="A2107" s="1"/>
      <c r="B2107" s="1"/>
      <c r="C2107" s="3"/>
      <c r="E2107" s="1"/>
      <c r="F2107" s="1"/>
      <c r="G2107" s="1"/>
      <c r="H2107" s="1"/>
      <c r="I2107" s="1"/>
      <c r="L2107" s="1"/>
      <c r="M2107" s="1"/>
      <c r="N2107" s="1"/>
    </row>
    <row r="2108" spans="1:17" x14ac:dyDescent="0.3">
      <c r="A2108" t="s">
        <v>425</v>
      </c>
      <c r="B2108" t="s">
        <v>416</v>
      </c>
      <c r="C2108" s="3">
        <v>88672387791</v>
      </c>
      <c r="D2108" t="str">
        <f>VLOOKUP(C2108,Planilha4!$B$1:$C$147,2,0)</f>
        <v>Maria Angela Martins Marques Dos Santos</v>
      </c>
      <c r="E2108" t="s">
        <v>426</v>
      </c>
      <c r="F2108" t="s">
        <v>427</v>
      </c>
      <c r="G2108" t="s">
        <v>12</v>
      </c>
      <c r="H2108" t="s">
        <v>13</v>
      </c>
      <c r="I2108" t="s">
        <v>428</v>
      </c>
      <c r="J2108" t="s">
        <v>421</v>
      </c>
      <c r="K2108" t="s">
        <v>388</v>
      </c>
      <c r="L2108">
        <v>1900</v>
      </c>
      <c r="M2108" t="s">
        <v>429</v>
      </c>
      <c r="N2108" t="s">
        <v>430</v>
      </c>
      <c r="O2108" t="str">
        <f t="shared" si="64"/>
        <v>junho</v>
      </c>
      <c r="P2108">
        <f>VLOOKUP(O2108,Auxiliar!A:B,2,FALSE)</f>
        <v>6</v>
      </c>
      <c r="Q2108">
        <f t="shared" si="65"/>
        <v>2024</v>
      </c>
    </row>
    <row r="2109" spans="1:17" x14ac:dyDescent="0.3">
      <c r="A2109" t="s">
        <v>415</v>
      </c>
      <c r="B2109" t="s">
        <v>416</v>
      </c>
      <c r="C2109" s="3">
        <v>88672387791</v>
      </c>
      <c r="D2109" t="str">
        <f>VLOOKUP(C2109,Planilha4!$B$1:$C$147,2,0)</f>
        <v>Maria Angela Martins Marques Dos Santos</v>
      </c>
      <c r="E2109" t="s">
        <v>415</v>
      </c>
      <c r="F2109" t="s">
        <v>132</v>
      </c>
      <c r="G2109" t="s">
        <v>12</v>
      </c>
      <c r="H2109" t="s">
        <v>13</v>
      </c>
      <c r="I2109" t="s">
        <v>388</v>
      </c>
      <c r="J2109" t="s">
        <v>421</v>
      </c>
      <c r="K2109" t="s">
        <v>388</v>
      </c>
      <c r="L2109">
        <v>7800</v>
      </c>
      <c r="M2109" t="s">
        <v>417</v>
      </c>
      <c r="N2109" t="s">
        <v>418</v>
      </c>
      <c r="O2109" t="str">
        <f t="shared" si="64"/>
        <v>junho</v>
      </c>
      <c r="P2109">
        <f>VLOOKUP(O2109,Auxiliar!A:B,2,FALSE)</f>
        <v>6</v>
      </c>
      <c r="Q2109">
        <f t="shared" si="65"/>
        <v>2024</v>
      </c>
    </row>
    <row r="2110" spans="1:17" x14ac:dyDescent="0.3">
      <c r="A2110" t="s">
        <v>425</v>
      </c>
      <c r="B2110" t="s">
        <v>416</v>
      </c>
      <c r="C2110" s="3">
        <v>88672387791</v>
      </c>
      <c r="D2110" t="str">
        <f>VLOOKUP(C2110,Planilha4!$B$1:$C$147,2,0)</f>
        <v>Maria Angela Martins Marques Dos Santos</v>
      </c>
      <c r="E2110" t="s">
        <v>426</v>
      </c>
      <c r="F2110" t="s">
        <v>427</v>
      </c>
      <c r="G2110" t="s">
        <v>12</v>
      </c>
      <c r="H2110" t="s">
        <v>13</v>
      </c>
      <c r="I2110" t="s">
        <v>759</v>
      </c>
      <c r="J2110" t="s">
        <v>760</v>
      </c>
      <c r="K2110" t="s">
        <v>761</v>
      </c>
      <c r="L2110">
        <v>1900</v>
      </c>
      <c r="M2110" t="s">
        <v>429</v>
      </c>
      <c r="N2110" t="s">
        <v>430</v>
      </c>
      <c r="O2110" t="str">
        <f t="shared" si="64"/>
        <v>agosto</v>
      </c>
      <c r="P2110">
        <f>VLOOKUP(O2110,Auxiliar!A:B,2,FALSE)</f>
        <v>8</v>
      </c>
      <c r="Q2110">
        <f t="shared" si="65"/>
        <v>2024</v>
      </c>
    </row>
    <row r="2111" spans="1:17" x14ac:dyDescent="0.3">
      <c r="A2111" t="s">
        <v>940</v>
      </c>
      <c r="B2111" t="s">
        <v>416</v>
      </c>
      <c r="C2111" s="3">
        <v>88672387791</v>
      </c>
      <c r="D2111" t="str">
        <f>VLOOKUP(C2111,Planilha4!$B$1:$C$147,2,0)</f>
        <v>Maria Angela Martins Marques Dos Santos</v>
      </c>
      <c r="E2111" t="s">
        <v>665</v>
      </c>
      <c r="F2111" t="s">
        <v>941</v>
      </c>
      <c r="G2111" t="s">
        <v>12</v>
      </c>
      <c r="H2111" t="s">
        <v>13</v>
      </c>
      <c r="I2111" t="s">
        <v>919</v>
      </c>
      <c r="J2111" t="s">
        <v>919</v>
      </c>
      <c r="K2111" t="s">
        <v>932</v>
      </c>
      <c r="L2111">
        <v>6406.58</v>
      </c>
      <c r="M2111" t="s">
        <v>51</v>
      </c>
      <c r="N2111" t="s">
        <v>52</v>
      </c>
      <c r="O2111" t="str">
        <f t="shared" si="64"/>
        <v>outubro</v>
      </c>
      <c r="P2111">
        <f>VLOOKUP(O2111,Auxiliar!A:B,2,FALSE)</f>
        <v>10</v>
      </c>
      <c r="Q2111">
        <f t="shared" si="65"/>
        <v>2024</v>
      </c>
    </row>
    <row r="2112" spans="1:17" x14ac:dyDescent="0.3">
      <c r="A2112" t="s">
        <v>138</v>
      </c>
      <c r="B2112" t="s">
        <v>416</v>
      </c>
      <c r="C2112" s="3">
        <v>88672387791</v>
      </c>
      <c r="D2112" t="str">
        <f>VLOOKUP(C2112,Planilha4!$B$1:$C$147,2,0)</f>
        <v>Maria Angela Martins Marques Dos Santos</v>
      </c>
      <c r="E2112" t="s">
        <v>139</v>
      </c>
      <c r="F2112" t="s">
        <v>140</v>
      </c>
      <c r="G2112" t="s">
        <v>22</v>
      </c>
      <c r="H2112" t="s">
        <v>13</v>
      </c>
      <c r="I2112" t="s">
        <v>523</v>
      </c>
      <c r="J2112" t="s">
        <v>523</v>
      </c>
      <c r="K2112" t="s">
        <v>522</v>
      </c>
      <c r="L2112">
        <v>578.85</v>
      </c>
      <c r="M2112" t="s">
        <v>51</v>
      </c>
      <c r="N2112" t="s">
        <v>52</v>
      </c>
      <c r="O2112" t="str">
        <f t="shared" si="64"/>
        <v>novembro</v>
      </c>
      <c r="P2112">
        <f>VLOOKUP(O2112,Auxiliar!A:B,2,FALSE)</f>
        <v>11</v>
      </c>
      <c r="Q2112">
        <f t="shared" si="65"/>
        <v>2024</v>
      </c>
    </row>
    <row r="2113" spans="1:17" x14ac:dyDescent="0.3">
      <c r="A2113" s="1"/>
      <c r="B2113" s="1"/>
      <c r="C2113" s="3"/>
      <c r="E2113" s="1"/>
      <c r="F2113" s="1"/>
      <c r="G2113" s="1"/>
      <c r="H2113" s="1"/>
      <c r="I2113" s="1"/>
      <c r="L2113" s="1"/>
      <c r="M2113" s="1"/>
      <c r="N2113" s="1"/>
    </row>
    <row r="2114" spans="1:17" x14ac:dyDescent="0.3">
      <c r="A2114" s="1"/>
      <c r="B2114" s="1"/>
      <c r="C2114" s="3"/>
      <c r="E2114" s="1"/>
      <c r="F2114" s="1"/>
      <c r="G2114" s="1"/>
      <c r="H2114" s="1"/>
      <c r="I2114" s="1"/>
      <c r="L2114" s="1"/>
      <c r="M2114" s="1"/>
      <c r="N2114" s="1"/>
    </row>
    <row r="2115" spans="1:17" x14ac:dyDescent="0.3">
      <c r="A2115" t="s">
        <v>1170</v>
      </c>
      <c r="B2115" t="s">
        <v>416</v>
      </c>
      <c r="C2115" s="3">
        <v>88672387791</v>
      </c>
      <c r="D2115" t="str">
        <f>VLOOKUP(C2115,Planilha4!$B$1:$C$147,2,0)</f>
        <v>Maria Angela Martins Marques Dos Santos</v>
      </c>
      <c r="E2115" t="s">
        <v>1171</v>
      </c>
      <c r="F2115" t="s">
        <v>122</v>
      </c>
      <c r="G2115" t="s">
        <v>1172</v>
      </c>
      <c r="H2115" t="s">
        <v>13</v>
      </c>
      <c r="I2115" t="s">
        <v>1173</v>
      </c>
      <c r="J2115" t="s">
        <v>1140</v>
      </c>
      <c r="K2115" t="s">
        <v>1141</v>
      </c>
      <c r="L2115">
        <v>2894.55</v>
      </c>
      <c r="M2115" t="s">
        <v>1174</v>
      </c>
      <c r="N2115" t="s">
        <v>1175</v>
      </c>
      <c r="O2115" t="str">
        <f t="shared" ref="O2115:O2176" si="66">TEXT(J2115,"mmmm")</f>
        <v>dezembro</v>
      </c>
      <c r="P2115">
        <f>VLOOKUP(O2115,Auxiliar!A:B,2,FALSE)</f>
        <v>12</v>
      </c>
      <c r="Q2115">
        <f t="shared" ref="Q2115:Q2178" si="67">YEAR(J2115)</f>
        <v>2024</v>
      </c>
    </row>
    <row r="2116" spans="1:17" x14ac:dyDescent="0.3">
      <c r="A2116" t="s">
        <v>148</v>
      </c>
      <c r="B2116" t="s">
        <v>416</v>
      </c>
      <c r="C2116" s="3">
        <v>88672387791</v>
      </c>
      <c r="D2116" t="str">
        <f>VLOOKUP(C2116,Planilha4!$B$1:$C$147,2,0)</f>
        <v>Maria Angela Martins Marques Dos Santos</v>
      </c>
      <c r="E2116" t="s">
        <v>149</v>
      </c>
      <c r="F2116" t="s">
        <v>150</v>
      </c>
      <c r="G2116" t="s">
        <v>12</v>
      </c>
      <c r="H2116" t="s">
        <v>13</v>
      </c>
      <c r="I2116" t="s">
        <v>151</v>
      </c>
      <c r="J2116" t="s">
        <v>151</v>
      </c>
      <c r="K2116" t="s">
        <v>152</v>
      </c>
      <c r="L2116">
        <v>3840</v>
      </c>
      <c r="M2116" t="s">
        <v>153</v>
      </c>
      <c r="N2116" t="s">
        <v>154</v>
      </c>
      <c r="O2116" t="str">
        <f t="shared" si="66"/>
        <v>novembro</v>
      </c>
      <c r="P2116">
        <f>VLOOKUP(O2116,Auxiliar!A:B,2,FALSE)</f>
        <v>11</v>
      </c>
      <c r="Q2116">
        <f t="shared" si="67"/>
        <v>2024</v>
      </c>
    </row>
    <row r="2117" spans="1:17" x14ac:dyDescent="0.3">
      <c r="A2117" t="s">
        <v>1378</v>
      </c>
      <c r="B2117" t="s">
        <v>416</v>
      </c>
      <c r="C2117" s="3">
        <v>88672387791</v>
      </c>
      <c r="D2117" t="str">
        <f>VLOOKUP(C2117,Planilha4!$B$1:$C$147,2,0)</f>
        <v>Maria Angela Martins Marques Dos Santos</v>
      </c>
      <c r="E2117" t="s">
        <v>1379</v>
      </c>
      <c r="F2117" t="s">
        <v>113</v>
      </c>
      <c r="G2117" t="s">
        <v>12</v>
      </c>
      <c r="H2117" t="s">
        <v>13</v>
      </c>
      <c r="I2117" t="s">
        <v>1380</v>
      </c>
      <c r="J2117" t="s">
        <v>1369</v>
      </c>
      <c r="K2117" t="s">
        <v>1374</v>
      </c>
      <c r="L2117">
        <v>3000</v>
      </c>
      <c r="M2117" t="s">
        <v>1381</v>
      </c>
      <c r="N2117" t="s">
        <v>1382</v>
      </c>
      <c r="O2117" t="str">
        <f t="shared" si="66"/>
        <v>agosto</v>
      </c>
      <c r="P2117">
        <f>VLOOKUP(O2117,Auxiliar!A:B,2,FALSE)</f>
        <v>8</v>
      </c>
      <c r="Q2117">
        <f t="shared" si="67"/>
        <v>2024</v>
      </c>
    </row>
    <row r="2118" spans="1:17" x14ac:dyDescent="0.3">
      <c r="A2118" t="s">
        <v>1396</v>
      </c>
      <c r="B2118" t="s">
        <v>416</v>
      </c>
      <c r="C2118" s="3">
        <v>88672387791</v>
      </c>
      <c r="D2118" t="str">
        <f>VLOOKUP(C2118,Planilha4!$B$1:$C$147,2,0)</f>
        <v>Maria Angela Martins Marques Dos Santos</v>
      </c>
      <c r="E2118" t="s">
        <v>1397</v>
      </c>
      <c r="F2118" t="s">
        <v>948</v>
      </c>
      <c r="G2118" t="s">
        <v>1397</v>
      </c>
      <c r="H2118" t="s">
        <v>13</v>
      </c>
      <c r="I2118" t="s">
        <v>1173</v>
      </c>
      <c r="J2118" t="s">
        <v>1185</v>
      </c>
      <c r="K2118" t="s">
        <v>1188</v>
      </c>
      <c r="L2118">
        <v>2000</v>
      </c>
      <c r="M2118" t="s">
        <v>25</v>
      </c>
      <c r="N2118" t="s">
        <v>1060</v>
      </c>
      <c r="O2118" t="str">
        <f t="shared" si="66"/>
        <v>dezembro</v>
      </c>
      <c r="P2118">
        <f>VLOOKUP(O2118,Auxiliar!A:B,2,FALSE)</f>
        <v>12</v>
      </c>
      <c r="Q2118">
        <f t="shared" si="67"/>
        <v>2024</v>
      </c>
    </row>
    <row r="2119" spans="1:17" x14ac:dyDescent="0.3">
      <c r="A2119" t="s">
        <v>1540</v>
      </c>
      <c r="B2119" t="s">
        <v>416</v>
      </c>
      <c r="C2119" s="3">
        <v>88672387791</v>
      </c>
      <c r="D2119" t="str">
        <f>VLOOKUP(C2119,Planilha4!$B$1:$C$147,2,0)</f>
        <v>Maria Angela Martins Marques Dos Santos</v>
      </c>
      <c r="E2119" t="s">
        <v>1397</v>
      </c>
      <c r="F2119" t="s">
        <v>1541</v>
      </c>
      <c r="G2119" t="s">
        <v>1397</v>
      </c>
      <c r="H2119" t="s">
        <v>13</v>
      </c>
      <c r="I2119" t="s">
        <v>1506</v>
      </c>
      <c r="J2119" t="s">
        <v>1506</v>
      </c>
      <c r="K2119" t="s">
        <v>1507</v>
      </c>
      <c r="L2119">
        <v>1012.5</v>
      </c>
      <c r="M2119" t="s">
        <v>25</v>
      </c>
      <c r="N2119" t="s">
        <v>1060</v>
      </c>
      <c r="O2119" t="str">
        <f t="shared" si="66"/>
        <v>março</v>
      </c>
      <c r="P2119">
        <f>VLOOKUP(O2119,Auxiliar!A:B,2,FALSE)</f>
        <v>3</v>
      </c>
      <c r="Q2119">
        <f t="shared" si="67"/>
        <v>2025</v>
      </c>
    </row>
    <row r="2120" spans="1:17" x14ac:dyDescent="0.3">
      <c r="A2120" t="s">
        <v>1660</v>
      </c>
      <c r="B2120" t="s">
        <v>416</v>
      </c>
      <c r="C2120" s="3">
        <v>88672387791</v>
      </c>
      <c r="D2120" t="str">
        <f>VLOOKUP(C2120,Planilha4!$B$1:$C$147,2,0)</f>
        <v>Maria Angela Martins Marques Dos Santos</v>
      </c>
      <c r="E2120" t="s">
        <v>1661</v>
      </c>
      <c r="F2120" t="s">
        <v>144</v>
      </c>
      <c r="G2120" t="s">
        <v>12</v>
      </c>
      <c r="H2120" t="s">
        <v>13</v>
      </c>
      <c r="I2120" t="s">
        <v>1489</v>
      </c>
      <c r="J2120" t="s">
        <v>1173</v>
      </c>
      <c r="K2120" t="s">
        <v>1662</v>
      </c>
      <c r="L2120">
        <v>17500</v>
      </c>
      <c r="M2120" t="s">
        <v>1663</v>
      </c>
      <c r="N2120" t="s">
        <v>1664</v>
      </c>
      <c r="O2120" t="str">
        <f t="shared" si="66"/>
        <v>dezembro</v>
      </c>
      <c r="P2120">
        <f>VLOOKUP(O2120,Auxiliar!A:B,2,FALSE)</f>
        <v>12</v>
      </c>
      <c r="Q2120">
        <f t="shared" si="67"/>
        <v>2024</v>
      </c>
    </row>
    <row r="2121" spans="1:17" x14ac:dyDescent="0.3">
      <c r="A2121" t="s">
        <v>1722</v>
      </c>
      <c r="B2121" t="s">
        <v>416</v>
      </c>
      <c r="C2121" s="3">
        <v>88672387791</v>
      </c>
      <c r="D2121" t="str">
        <f>VLOOKUP(C2121,Planilha4!$B$1:$C$147,2,0)</f>
        <v>Maria Angela Martins Marques Dos Santos</v>
      </c>
      <c r="E2121" t="s">
        <v>1723</v>
      </c>
      <c r="F2121" t="s">
        <v>1524</v>
      </c>
      <c r="G2121" t="s">
        <v>12</v>
      </c>
      <c r="H2121" t="s">
        <v>13</v>
      </c>
      <c r="I2121" t="s">
        <v>1693</v>
      </c>
      <c r="J2121" t="s">
        <v>1693</v>
      </c>
      <c r="K2121" t="s">
        <v>1709</v>
      </c>
      <c r="L2121">
        <v>6408</v>
      </c>
      <c r="M2121" t="s">
        <v>51</v>
      </c>
      <c r="N2121" t="s">
        <v>52</v>
      </c>
      <c r="O2121" t="str">
        <f t="shared" si="66"/>
        <v>março</v>
      </c>
      <c r="P2121">
        <f>VLOOKUP(O2121,Auxiliar!A:B,2,FALSE)</f>
        <v>3</v>
      </c>
      <c r="Q2121">
        <f t="shared" si="67"/>
        <v>2025</v>
      </c>
    </row>
    <row r="2122" spans="1:17" x14ac:dyDescent="0.3">
      <c r="A2122" t="s">
        <v>1639</v>
      </c>
      <c r="B2122" t="s">
        <v>1640</v>
      </c>
      <c r="C2122" s="3">
        <v>89284712734</v>
      </c>
      <c r="D2122" t="str">
        <f>VLOOKUP(C2122,Planilha4!$B$1:$C$147,2,0)</f>
        <v>Adriana Azevedo De Oliveira</v>
      </c>
      <c r="E2122" t="s">
        <v>717</v>
      </c>
      <c r="F2122" t="s">
        <v>494</v>
      </c>
      <c r="G2122" t="s">
        <v>12</v>
      </c>
      <c r="H2122" t="s">
        <v>13</v>
      </c>
      <c r="I2122" t="s">
        <v>1468</v>
      </c>
      <c r="J2122" t="s">
        <v>1469</v>
      </c>
      <c r="K2122" t="s">
        <v>1468</v>
      </c>
      <c r="L2122">
        <v>9419.76</v>
      </c>
      <c r="M2122" t="s">
        <v>51</v>
      </c>
      <c r="N2122" t="s">
        <v>52</v>
      </c>
      <c r="O2122" t="str">
        <f t="shared" si="66"/>
        <v>fevereiro</v>
      </c>
      <c r="P2122">
        <f>VLOOKUP(O2122,Auxiliar!A:B,2,FALSE)</f>
        <v>2</v>
      </c>
      <c r="Q2122">
        <f t="shared" si="67"/>
        <v>2025</v>
      </c>
    </row>
    <row r="2123" spans="1:17" x14ac:dyDescent="0.3">
      <c r="A2123" t="s">
        <v>1696</v>
      </c>
      <c r="B2123" t="s">
        <v>1640</v>
      </c>
      <c r="C2123" s="3">
        <v>89284712734</v>
      </c>
      <c r="D2123" t="str">
        <f>VLOOKUP(C2123,Planilha4!$B$1:$C$147,2,0)</f>
        <v>Adriana Azevedo De Oliveira</v>
      </c>
      <c r="E2123" t="s">
        <v>1697</v>
      </c>
      <c r="F2123" t="s">
        <v>468</v>
      </c>
      <c r="G2123" t="s">
        <v>12</v>
      </c>
      <c r="H2123" t="s">
        <v>13</v>
      </c>
      <c r="I2123" t="s">
        <v>1698</v>
      </c>
      <c r="J2123" t="s">
        <v>1699</v>
      </c>
      <c r="K2123" t="s">
        <v>1700</v>
      </c>
      <c r="L2123">
        <v>7350</v>
      </c>
      <c r="M2123" t="s">
        <v>1701</v>
      </c>
      <c r="N2123" t="s">
        <v>1702</v>
      </c>
      <c r="O2123" t="str">
        <f t="shared" si="66"/>
        <v>março</v>
      </c>
      <c r="P2123">
        <f>VLOOKUP(O2123,Auxiliar!A:B,2,FALSE)</f>
        <v>3</v>
      </c>
      <c r="Q2123">
        <f t="shared" si="67"/>
        <v>2025</v>
      </c>
    </row>
    <row r="2124" spans="1:17" x14ac:dyDescent="0.3">
      <c r="A2124" t="s">
        <v>779</v>
      </c>
      <c r="B2124" t="s">
        <v>785</v>
      </c>
      <c r="C2124" s="3">
        <v>89915631715</v>
      </c>
      <c r="D2124" t="str">
        <f>VLOOKUP(C2124,Planilha4!$B$1:$C$147,2,0)</f>
        <v>Amelia Carolina Vargas Rocha</v>
      </c>
      <c r="E2124" t="s">
        <v>780</v>
      </c>
      <c r="F2124" t="s">
        <v>781</v>
      </c>
      <c r="G2124" t="s">
        <v>12</v>
      </c>
      <c r="H2124" t="s">
        <v>13</v>
      </c>
      <c r="I2124" t="s">
        <v>759</v>
      </c>
      <c r="J2124" t="s">
        <v>782</v>
      </c>
      <c r="K2124" t="s">
        <v>765</v>
      </c>
      <c r="L2124">
        <v>3000</v>
      </c>
      <c r="M2124" t="s">
        <v>783</v>
      </c>
      <c r="N2124" t="s">
        <v>784</v>
      </c>
      <c r="O2124" t="str">
        <f t="shared" si="66"/>
        <v>agosto</v>
      </c>
      <c r="P2124">
        <f>VLOOKUP(O2124,Auxiliar!A:B,2,FALSE)</f>
        <v>8</v>
      </c>
      <c r="Q2124">
        <f t="shared" si="67"/>
        <v>2024</v>
      </c>
    </row>
    <row r="2125" spans="1:17" x14ac:dyDescent="0.3">
      <c r="A2125" t="s">
        <v>1191</v>
      </c>
      <c r="B2125" t="s">
        <v>785</v>
      </c>
      <c r="C2125" s="3">
        <v>89915631715</v>
      </c>
      <c r="D2125" t="str">
        <f>VLOOKUP(C2125,Planilha4!$B$1:$C$147,2,0)</f>
        <v>Amelia Carolina Vargas Rocha</v>
      </c>
      <c r="E2125" t="s">
        <v>1171</v>
      </c>
      <c r="G2125" t="s">
        <v>1172</v>
      </c>
      <c r="H2125" t="s">
        <v>13</v>
      </c>
      <c r="I2125" t="s">
        <v>1192</v>
      </c>
      <c r="J2125" t="s">
        <v>1193</v>
      </c>
      <c r="K2125" t="s">
        <v>1194</v>
      </c>
      <c r="L2125">
        <v>9700</v>
      </c>
      <c r="M2125" t="s">
        <v>1195</v>
      </c>
      <c r="N2125" t="s">
        <v>1196</v>
      </c>
      <c r="O2125" t="str">
        <f t="shared" si="66"/>
        <v>dezembro</v>
      </c>
      <c r="P2125">
        <f>VLOOKUP(O2125,Auxiliar!A:B,2,FALSE)</f>
        <v>12</v>
      </c>
      <c r="Q2125">
        <f t="shared" si="67"/>
        <v>2024</v>
      </c>
    </row>
    <row r="2126" spans="1:17" x14ac:dyDescent="0.3">
      <c r="A2126" t="s">
        <v>1206</v>
      </c>
      <c r="B2126" t="s">
        <v>785</v>
      </c>
      <c r="C2126" s="3">
        <v>89915631715</v>
      </c>
      <c r="D2126" t="str">
        <f>VLOOKUP(C2126,Planilha4!$B$1:$C$147,2,0)</f>
        <v>Amelia Carolina Vargas Rocha</v>
      </c>
      <c r="E2126" t="s">
        <v>1207</v>
      </c>
      <c r="F2126" t="s">
        <v>1208</v>
      </c>
      <c r="G2126" t="s">
        <v>12</v>
      </c>
      <c r="H2126" t="s">
        <v>13</v>
      </c>
      <c r="I2126" t="s">
        <v>1204</v>
      </c>
      <c r="J2126" t="s">
        <v>1205</v>
      </c>
      <c r="K2126" t="s">
        <v>1204</v>
      </c>
      <c r="L2126">
        <v>1710</v>
      </c>
      <c r="M2126" t="s">
        <v>1209</v>
      </c>
      <c r="N2126" t="s">
        <v>1210</v>
      </c>
      <c r="O2126" t="str">
        <f t="shared" si="66"/>
        <v>janeiro</v>
      </c>
      <c r="P2126">
        <f>VLOOKUP(O2126,Auxiliar!A:B,2,FALSE)</f>
        <v>1</v>
      </c>
      <c r="Q2126">
        <f t="shared" si="67"/>
        <v>2025</v>
      </c>
    </row>
    <row r="2127" spans="1:17" x14ac:dyDescent="0.3">
      <c r="A2127" t="s">
        <v>1206</v>
      </c>
      <c r="B2127" t="s">
        <v>785</v>
      </c>
      <c r="C2127" s="3">
        <v>89915631715</v>
      </c>
      <c r="D2127" t="str">
        <f>VLOOKUP(C2127,Planilha4!$B$1:$C$147,2,0)</f>
        <v>Amelia Carolina Vargas Rocha</v>
      </c>
      <c r="E2127" t="s">
        <v>1207</v>
      </c>
      <c r="F2127" t="s">
        <v>1208</v>
      </c>
      <c r="G2127" t="s">
        <v>12</v>
      </c>
      <c r="H2127" t="s">
        <v>13</v>
      </c>
      <c r="I2127" t="s">
        <v>1204</v>
      </c>
      <c r="J2127" t="s">
        <v>1205</v>
      </c>
      <c r="K2127" t="s">
        <v>1204</v>
      </c>
      <c r="L2127">
        <v>1710</v>
      </c>
      <c r="M2127" t="s">
        <v>1211</v>
      </c>
      <c r="N2127" t="s">
        <v>1212</v>
      </c>
      <c r="O2127" t="str">
        <f t="shared" si="66"/>
        <v>janeiro</v>
      </c>
      <c r="P2127">
        <f>VLOOKUP(O2127,Auxiliar!A:B,2,FALSE)</f>
        <v>1</v>
      </c>
      <c r="Q2127">
        <f t="shared" si="67"/>
        <v>2025</v>
      </c>
    </row>
    <row r="2128" spans="1:17" x14ac:dyDescent="0.3">
      <c r="A2128" t="s">
        <v>1206</v>
      </c>
      <c r="B2128" t="s">
        <v>785</v>
      </c>
      <c r="C2128" s="3">
        <v>89915631715</v>
      </c>
      <c r="D2128" t="str">
        <f>VLOOKUP(C2128,Planilha4!$B$1:$C$147,2,0)</f>
        <v>Amelia Carolina Vargas Rocha</v>
      </c>
      <c r="E2128" t="s">
        <v>1207</v>
      </c>
      <c r="F2128" t="s">
        <v>1208</v>
      </c>
      <c r="G2128" t="s">
        <v>12</v>
      </c>
      <c r="H2128" t="s">
        <v>13</v>
      </c>
      <c r="I2128" t="s">
        <v>1204</v>
      </c>
      <c r="J2128" t="s">
        <v>1205</v>
      </c>
      <c r="K2128" t="s">
        <v>1204</v>
      </c>
      <c r="L2128">
        <v>1710</v>
      </c>
      <c r="M2128" t="s">
        <v>1221</v>
      </c>
      <c r="N2128" t="s">
        <v>1222</v>
      </c>
      <c r="O2128" t="str">
        <f t="shared" si="66"/>
        <v>janeiro</v>
      </c>
      <c r="P2128">
        <f>VLOOKUP(O2128,Auxiliar!A:B,2,FALSE)</f>
        <v>1</v>
      </c>
      <c r="Q2128">
        <f t="shared" si="67"/>
        <v>2025</v>
      </c>
    </row>
    <row r="2129" spans="1:17" x14ac:dyDescent="0.3">
      <c r="A2129" t="s">
        <v>1206</v>
      </c>
      <c r="B2129" t="s">
        <v>785</v>
      </c>
      <c r="C2129" s="3">
        <v>89915631715</v>
      </c>
      <c r="D2129" t="str">
        <f>VLOOKUP(C2129,Planilha4!$B$1:$C$147,2,0)</f>
        <v>Amelia Carolina Vargas Rocha</v>
      </c>
      <c r="E2129" t="s">
        <v>1207</v>
      </c>
      <c r="F2129" t="s">
        <v>1208</v>
      </c>
      <c r="G2129" t="s">
        <v>12</v>
      </c>
      <c r="H2129" t="s">
        <v>13</v>
      </c>
      <c r="I2129" t="s">
        <v>1204</v>
      </c>
      <c r="J2129" t="s">
        <v>1205</v>
      </c>
      <c r="K2129" t="s">
        <v>1204</v>
      </c>
      <c r="L2129">
        <v>1710</v>
      </c>
      <c r="M2129" t="s">
        <v>1217</v>
      </c>
      <c r="N2129" t="s">
        <v>1218</v>
      </c>
      <c r="O2129" t="str">
        <f t="shared" si="66"/>
        <v>janeiro</v>
      </c>
      <c r="P2129">
        <f>VLOOKUP(O2129,Auxiliar!A:B,2,FALSE)</f>
        <v>1</v>
      </c>
      <c r="Q2129">
        <f t="shared" si="67"/>
        <v>2025</v>
      </c>
    </row>
    <row r="2130" spans="1:17" x14ac:dyDescent="0.3">
      <c r="A2130" t="s">
        <v>148</v>
      </c>
      <c r="B2130" t="s">
        <v>1354</v>
      </c>
      <c r="C2130" s="3">
        <v>94189293768</v>
      </c>
      <c r="D2130" t="str">
        <f>VLOOKUP(C2130,Planilha4!$B$1:$C$147,2,0)</f>
        <v>Regina Pimenta</v>
      </c>
      <c r="E2130" t="s">
        <v>149</v>
      </c>
      <c r="F2130" t="s">
        <v>150</v>
      </c>
      <c r="G2130" t="s">
        <v>12</v>
      </c>
      <c r="H2130" t="s">
        <v>13</v>
      </c>
      <c r="I2130" t="s">
        <v>151</v>
      </c>
      <c r="J2130" t="s">
        <v>151</v>
      </c>
      <c r="K2130" t="s">
        <v>152</v>
      </c>
      <c r="L2130">
        <v>3840</v>
      </c>
      <c r="M2130" t="s">
        <v>153</v>
      </c>
      <c r="N2130" t="s">
        <v>154</v>
      </c>
      <c r="O2130" t="str">
        <f t="shared" si="66"/>
        <v>novembro</v>
      </c>
      <c r="P2130">
        <f>VLOOKUP(O2130,Auxiliar!A:B,2,FALSE)</f>
        <v>11</v>
      </c>
      <c r="Q2130">
        <f t="shared" si="67"/>
        <v>2024</v>
      </c>
    </row>
    <row r="2131" spans="1:17" x14ac:dyDescent="0.3">
      <c r="A2131" t="s">
        <v>1760</v>
      </c>
      <c r="B2131" t="s">
        <v>1354</v>
      </c>
      <c r="C2131" s="3">
        <v>94189293768</v>
      </c>
      <c r="D2131" t="str">
        <f>VLOOKUP(C2131,Planilha4!$B$1:$C$147,2,0)</f>
        <v>Regina Pimenta</v>
      </c>
      <c r="E2131" t="s">
        <v>1224</v>
      </c>
      <c r="F2131" t="s">
        <v>1761</v>
      </c>
      <c r="G2131" t="s">
        <v>12</v>
      </c>
      <c r="H2131" t="s">
        <v>13</v>
      </c>
      <c r="I2131" t="s">
        <v>1698</v>
      </c>
      <c r="J2131" t="s">
        <v>1745</v>
      </c>
      <c r="K2131" t="s">
        <v>1698</v>
      </c>
      <c r="L2131">
        <v>12000</v>
      </c>
      <c r="M2131" t="s">
        <v>1762</v>
      </c>
      <c r="N2131" t="s">
        <v>1763</v>
      </c>
      <c r="O2131" t="str">
        <f t="shared" si="66"/>
        <v>março</v>
      </c>
      <c r="P2131">
        <f>VLOOKUP(O2131,Auxiliar!A:B,2,FALSE)</f>
        <v>3</v>
      </c>
      <c r="Q2131">
        <f t="shared" si="67"/>
        <v>2025</v>
      </c>
    </row>
    <row r="2132" spans="1:17" x14ac:dyDescent="0.3">
      <c r="A2132" t="s">
        <v>18</v>
      </c>
      <c r="B2132" t="s">
        <v>28</v>
      </c>
      <c r="C2132" s="3">
        <v>94300011753</v>
      </c>
      <c r="D2132" t="str">
        <f>VLOOKUP(C2132,Planilha4!$B$1:$C$147,2,0)</f>
        <v>Sonia Maria De Mendonça Siqueira</v>
      </c>
      <c r="E2132" t="s">
        <v>20</v>
      </c>
      <c r="F2132" t="s">
        <v>21</v>
      </c>
      <c r="G2132" t="s">
        <v>22</v>
      </c>
      <c r="H2132" t="s">
        <v>13</v>
      </c>
      <c r="I2132" t="s">
        <v>23</v>
      </c>
      <c r="J2132" t="s">
        <v>24</v>
      </c>
      <c r="K2132" t="s">
        <v>23</v>
      </c>
      <c r="L2132">
        <v>669.9</v>
      </c>
      <c r="M2132" t="s">
        <v>25</v>
      </c>
      <c r="N2132" t="s">
        <v>26</v>
      </c>
      <c r="O2132" t="str">
        <f t="shared" si="66"/>
        <v>outubro</v>
      </c>
      <c r="P2132">
        <f>VLOOKUP(O2132,Auxiliar!A:B,2,FALSE)</f>
        <v>10</v>
      </c>
      <c r="Q2132">
        <f t="shared" si="67"/>
        <v>2024</v>
      </c>
    </row>
    <row r="2133" spans="1:17" x14ac:dyDescent="0.3">
      <c r="A2133" t="s">
        <v>311</v>
      </c>
      <c r="B2133" t="s">
        <v>28</v>
      </c>
      <c r="C2133" s="3">
        <v>94300011753</v>
      </c>
      <c r="D2133" t="str">
        <f>VLOOKUP(C2133,Planilha4!$B$1:$C$147,2,0)</f>
        <v>Sonia Maria De Mendonça Siqueira</v>
      </c>
      <c r="E2133" t="s">
        <v>312</v>
      </c>
      <c r="F2133" t="s">
        <v>313</v>
      </c>
      <c r="G2133" t="s">
        <v>85</v>
      </c>
      <c r="H2133" t="s">
        <v>13</v>
      </c>
      <c r="I2133" t="s">
        <v>314</v>
      </c>
      <c r="J2133" t="s">
        <v>315</v>
      </c>
      <c r="K2133" t="s">
        <v>316</v>
      </c>
      <c r="L2133">
        <v>1775</v>
      </c>
      <c r="M2133" t="s">
        <v>317</v>
      </c>
      <c r="N2133" t="s">
        <v>318</v>
      </c>
      <c r="O2133" t="str">
        <f t="shared" si="66"/>
        <v>maio</v>
      </c>
      <c r="P2133">
        <f>VLOOKUP(O2133,Auxiliar!A:B,2,FALSE)</f>
        <v>5</v>
      </c>
      <c r="Q2133">
        <f t="shared" si="67"/>
        <v>2024</v>
      </c>
    </row>
    <row r="2134" spans="1:17" x14ac:dyDescent="0.3">
      <c r="A2134" t="s">
        <v>677</v>
      </c>
      <c r="B2134" t="s">
        <v>28</v>
      </c>
      <c r="C2134" s="3">
        <v>94300011753</v>
      </c>
      <c r="D2134" t="str">
        <f>VLOOKUP(C2134,Planilha4!$B$1:$C$147,2,0)</f>
        <v>Sonia Maria De Mendonça Siqueira</v>
      </c>
      <c r="E2134" t="s">
        <v>678</v>
      </c>
      <c r="F2134" t="s">
        <v>679</v>
      </c>
      <c r="G2134" t="s">
        <v>12</v>
      </c>
      <c r="H2134" t="s">
        <v>13</v>
      </c>
      <c r="I2134" t="s">
        <v>672</v>
      </c>
      <c r="J2134" t="s">
        <v>672</v>
      </c>
      <c r="K2134" t="s">
        <v>673</v>
      </c>
      <c r="L2134">
        <v>5300</v>
      </c>
      <c r="M2134" t="s">
        <v>680</v>
      </c>
      <c r="N2134" t="s">
        <v>681</v>
      </c>
      <c r="O2134" t="str">
        <f t="shared" si="66"/>
        <v>julho</v>
      </c>
      <c r="P2134">
        <f>VLOOKUP(O2134,Auxiliar!A:B,2,FALSE)</f>
        <v>7</v>
      </c>
      <c r="Q2134">
        <f t="shared" si="67"/>
        <v>2024</v>
      </c>
    </row>
    <row r="2135" spans="1:17" x14ac:dyDescent="0.3">
      <c r="A2135" t="s">
        <v>733</v>
      </c>
      <c r="B2135" t="s">
        <v>28</v>
      </c>
      <c r="C2135" s="3">
        <v>94300011753</v>
      </c>
      <c r="D2135" t="str">
        <f>VLOOKUP(C2135,Planilha4!$B$1:$C$147,2,0)</f>
        <v>Sonia Maria De Mendonça Siqueira</v>
      </c>
      <c r="E2135" t="s">
        <v>687</v>
      </c>
      <c r="F2135" t="s">
        <v>734</v>
      </c>
      <c r="G2135" t="s">
        <v>12</v>
      </c>
      <c r="H2135" t="s">
        <v>13</v>
      </c>
      <c r="I2135" t="s">
        <v>722</v>
      </c>
      <c r="J2135" t="s">
        <v>722</v>
      </c>
      <c r="K2135" t="s">
        <v>735</v>
      </c>
      <c r="L2135">
        <v>6000</v>
      </c>
      <c r="M2135" t="s">
        <v>736</v>
      </c>
      <c r="N2135" t="s">
        <v>737</v>
      </c>
      <c r="O2135" t="str">
        <f t="shared" si="66"/>
        <v>maio</v>
      </c>
      <c r="P2135">
        <f>VLOOKUP(O2135,Auxiliar!A:B,2,FALSE)</f>
        <v>5</v>
      </c>
      <c r="Q2135">
        <f t="shared" si="67"/>
        <v>2024</v>
      </c>
    </row>
    <row r="2136" spans="1:17" x14ac:dyDescent="0.3">
      <c r="A2136" s="1"/>
      <c r="B2136" s="1"/>
      <c r="C2136" s="3"/>
      <c r="E2136" s="1"/>
      <c r="F2136" s="1"/>
      <c r="G2136" s="1"/>
      <c r="H2136" s="1"/>
      <c r="I2136" s="1"/>
      <c r="L2136" s="1"/>
      <c r="M2136" s="1"/>
      <c r="N2136" s="1"/>
    </row>
    <row r="2137" spans="1:17" x14ac:dyDescent="0.3">
      <c r="A2137" t="s">
        <v>686</v>
      </c>
      <c r="B2137" t="s">
        <v>28</v>
      </c>
      <c r="C2137" s="3">
        <v>94300011753</v>
      </c>
      <c r="D2137" t="str">
        <f>VLOOKUP(C2137,Planilha4!$B$1:$C$147,2,0)</f>
        <v>Sonia Maria De Mendonça Siqueira</v>
      </c>
      <c r="E2137" t="s">
        <v>687</v>
      </c>
      <c r="F2137" t="s">
        <v>688</v>
      </c>
      <c r="G2137" t="s">
        <v>12</v>
      </c>
      <c r="H2137" t="s">
        <v>13</v>
      </c>
      <c r="I2137" t="s">
        <v>596</v>
      </c>
      <c r="J2137" t="s">
        <v>523</v>
      </c>
      <c r="K2137" t="s">
        <v>522</v>
      </c>
      <c r="L2137">
        <v>3840</v>
      </c>
      <c r="M2137" t="s">
        <v>689</v>
      </c>
      <c r="N2137" t="s">
        <v>690</v>
      </c>
      <c r="O2137" t="str">
        <f t="shared" si="66"/>
        <v>novembro</v>
      </c>
      <c r="P2137">
        <f>VLOOKUP(O2137,Auxiliar!A:B,2,FALSE)</f>
        <v>11</v>
      </c>
      <c r="Q2137">
        <f t="shared" si="67"/>
        <v>2024</v>
      </c>
    </row>
    <row r="2138" spans="1:17" x14ac:dyDescent="0.3">
      <c r="A2138" t="s">
        <v>864</v>
      </c>
      <c r="B2138" t="s">
        <v>28</v>
      </c>
      <c r="C2138" s="3">
        <v>94300011753</v>
      </c>
      <c r="D2138" t="str">
        <f>VLOOKUP(C2138,Planilha4!$B$1:$C$147,2,0)</f>
        <v>Sonia Maria De Mendonça Siqueira</v>
      </c>
      <c r="E2138" t="s">
        <v>865</v>
      </c>
      <c r="F2138" t="s">
        <v>866</v>
      </c>
      <c r="G2138" t="s">
        <v>12</v>
      </c>
      <c r="H2138" t="s">
        <v>13</v>
      </c>
      <c r="I2138" t="s">
        <v>522</v>
      </c>
      <c r="J2138" t="s">
        <v>522</v>
      </c>
      <c r="K2138" t="s">
        <v>271</v>
      </c>
      <c r="L2138">
        <v>1500</v>
      </c>
      <c r="M2138" t="s">
        <v>867</v>
      </c>
      <c r="N2138" t="s">
        <v>868</v>
      </c>
      <c r="O2138" t="str">
        <f t="shared" si="66"/>
        <v>novembro</v>
      </c>
      <c r="P2138">
        <f>VLOOKUP(O2138,Auxiliar!A:B,2,FALSE)</f>
        <v>11</v>
      </c>
      <c r="Q2138">
        <f t="shared" si="67"/>
        <v>2024</v>
      </c>
    </row>
    <row r="2139" spans="1:17" x14ac:dyDescent="0.3">
      <c r="A2139" t="s">
        <v>887</v>
      </c>
      <c r="B2139" t="s">
        <v>28</v>
      </c>
      <c r="C2139" s="3">
        <v>94300011753</v>
      </c>
      <c r="D2139" t="str">
        <f>VLOOKUP(C2139,Planilha4!$B$1:$C$147,2,0)</f>
        <v>Sonia Maria De Mendonça Siqueira</v>
      </c>
      <c r="E2139" t="s">
        <v>687</v>
      </c>
      <c r="F2139" t="s">
        <v>888</v>
      </c>
      <c r="G2139" t="s">
        <v>12</v>
      </c>
      <c r="H2139" t="s">
        <v>13</v>
      </c>
      <c r="I2139" t="s">
        <v>889</v>
      </c>
      <c r="J2139" t="s">
        <v>890</v>
      </c>
      <c r="K2139" t="s">
        <v>889</v>
      </c>
      <c r="L2139">
        <v>4800</v>
      </c>
      <c r="M2139" t="s">
        <v>891</v>
      </c>
      <c r="N2139" t="s">
        <v>892</v>
      </c>
      <c r="O2139" t="str">
        <f t="shared" si="66"/>
        <v>outubro</v>
      </c>
      <c r="P2139">
        <f>VLOOKUP(O2139,Auxiliar!A:B,2,FALSE)</f>
        <v>10</v>
      </c>
      <c r="Q2139">
        <f t="shared" si="67"/>
        <v>2024</v>
      </c>
    </row>
    <row r="2140" spans="1:17" x14ac:dyDescent="0.3">
      <c r="A2140" t="s">
        <v>1013</v>
      </c>
      <c r="B2140" t="s">
        <v>28</v>
      </c>
      <c r="C2140" s="3">
        <v>94300011753</v>
      </c>
      <c r="D2140" t="str">
        <f>VLOOKUP(C2140,Planilha4!$B$1:$C$147,2,0)</f>
        <v>Sonia Maria De Mendonça Siqueira</v>
      </c>
      <c r="E2140" t="s">
        <v>687</v>
      </c>
      <c r="F2140" t="s">
        <v>943</v>
      </c>
      <c r="G2140" t="s">
        <v>12</v>
      </c>
      <c r="H2140" t="s">
        <v>13</v>
      </c>
      <c r="I2140" t="s">
        <v>270</v>
      </c>
      <c r="J2140" t="s">
        <v>270</v>
      </c>
      <c r="K2140" t="s">
        <v>1014</v>
      </c>
      <c r="L2140">
        <v>4140</v>
      </c>
      <c r="M2140" t="s">
        <v>1015</v>
      </c>
      <c r="N2140" t="s">
        <v>1016</v>
      </c>
      <c r="O2140" t="str">
        <f t="shared" si="66"/>
        <v>dezembro</v>
      </c>
      <c r="P2140">
        <f>VLOOKUP(O2140,Auxiliar!A:B,2,FALSE)</f>
        <v>12</v>
      </c>
      <c r="Q2140">
        <f t="shared" si="67"/>
        <v>2024</v>
      </c>
    </row>
    <row r="2141" spans="1:17" x14ac:dyDescent="0.3">
      <c r="A2141" t="s">
        <v>311</v>
      </c>
      <c r="B2141" t="s">
        <v>28</v>
      </c>
      <c r="C2141" s="3">
        <v>94300011753</v>
      </c>
      <c r="D2141" t="str">
        <f>VLOOKUP(C2141,Planilha4!$B$1:$C$147,2,0)</f>
        <v>Sonia Maria De Mendonça Siqueira</v>
      </c>
      <c r="E2141" t="s">
        <v>312</v>
      </c>
      <c r="F2141" t="s">
        <v>313</v>
      </c>
      <c r="G2141" t="s">
        <v>85</v>
      </c>
      <c r="H2141" t="s">
        <v>13</v>
      </c>
      <c r="I2141" t="s">
        <v>1096</v>
      </c>
      <c r="J2141" t="s">
        <v>1064</v>
      </c>
      <c r="K2141" t="s">
        <v>1096</v>
      </c>
      <c r="L2141">
        <v>1775</v>
      </c>
      <c r="M2141" t="s">
        <v>317</v>
      </c>
      <c r="N2141" t="s">
        <v>318</v>
      </c>
      <c r="O2141" t="str">
        <f t="shared" si="66"/>
        <v>setembro</v>
      </c>
      <c r="P2141">
        <f>VLOOKUP(O2141,Auxiliar!A:B,2,FALSE)</f>
        <v>9</v>
      </c>
      <c r="Q2141">
        <f t="shared" si="67"/>
        <v>2024</v>
      </c>
    </row>
    <row r="2142" spans="1:17" x14ac:dyDescent="0.3">
      <c r="A2142" t="s">
        <v>1313</v>
      </c>
      <c r="B2142" t="s">
        <v>28</v>
      </c>
      <c r="C2142" s="3">
        <v>94300011753</v>
      </c>
      <c r="D2142" t="str">
        <f>VLOOKUP(C2142,Planilha4!$B$1:$C$147,2,0)</f>
        <v>Sonia Maria De Mendonça Siqueira</v>
      </c>
      <c r="E2142" t="s">
        <v>687</v>
      </c>
      <c r="F2142" t="s">
        <v>564</v>
      </c>
      <c r="G2142" t="s">
        <v>12</v>
      </c>
      <c r="H2142" t="s">
        <v>13</v>
      </c>
      <c r="I2142" t="s">
        <v>527</v>
      </c>
      <c r="J2142" t="s">
        <v>527</v>
      </c>
      <c r="K2142" t="s">
        <v>528</v>
      </c>
      <c r="L2142">
        <v>3450</v>
      </c>
      <c r="M2142" t="s">
        <v>1314</v>
      </c>
      <c r="N2142" t="s">
        <v>1315</v>
      </c>
      <c r="O2142" t="str">
        <f t="shared" si="66"/>
        <v>julho</v>
      </c>
      <c r="P2142">
        <f>VLOOKUP(O2142,Auxiliar!A:B,2,FALSE)</f>
        <v>7</v>
      </c>
      <c r="Q2142">
        <f t="shared" si="67"/>
        <v>2024</v>
      </c>
    </row>
    <row r="2143" spans="1:17" x14ac:dyDescent="0.3">
      <c r="A2143" t="s">
        <v>864</v>
      </c>
      <c r="B2143" t="s">
        <v>28</v>
      </c>
      <c r="C2143" s="3">
        <v>94300011753</v>
      </c>
      <c r="D2143" t="str">
        <f>VLOOKUP(C2143,Planilha4!$B$1:$C$147,2,0)</f>
        <v>Sonia Maria De Mendonça Siqueira</v>
      </c>
      <c r="E2143" t="s">
        <v>865</v>
      </c>
      <c r="F2143" t="s">
        <v>866</v>
      </c>
      <c r="G2143" t="s">
        <v>12</v>
      </c>
      <c r="H2143" t="s">
        <v>13</v>
      </c>
      <c r="I2143" t="s">
        <v>1369</v>
      </c>
      <c r="J2143" t="s">
        <v>1358</v>
      </c>
      <c r="K2143" t="s">
        <v>1369</v>
      </c>
      <c r="L2143">
        <v>1500</v>
      </c>
      <c r="M2143" t="s">
        <v>1370</v>
      </c>
      <c r="N2143" t="s">
        <v>1371</v>
      </c>
      <c r="O2143" t="str">
        <f t="shared" si="66"/>
        <v>agosto</v>
      </c>
      <c r="P2143">
        <f>VLOOKUP(O2143,Auxiliar!A:B,2,FALSE)</f>
        <v>8</v>
      </c>
      <c r="Q2143">
        <f t="shared" si="67"/>
        <v>2024</v>
      </c>
    </row>
    <row r="2144" spans="1:17" x14ac:dyDescent="0.3">
      <c r="A2144" t="s">
        <v>1429</v>
      </c>
      <c r="B2144" t="s">
        <v>28</v>
      </c>
      <c r="C2144" s="3">
        <v>94300011753</v>
      </c>
      <c r="D2144" t="str">
        <f>VLOOKUP(C2144,Planilha4!$B$1:$C$147,2,0)</f>
        <v>Sonia Maria De Mendonça Siqueira</v>
      </c>
      <c r="E2144" t="s">
        <v>1430</v>
      </c>
      <c r="F2144" t="s">
        <v>587</v>
      </c>
      <c r="G2144" t="s">
        <v>12</v>
      </c>
      <c r="H2144" t="s">
        <v>13</v>
      </c>
      <c r="I2144" t="s">
        <v>1296</v>
      </c>
      <c r="J2144" t="s">
        <v>1292</v>
      </c>
      <c r="K2144" t="s">
        <v>1296</v>
      </c>
      <c r="L2144">
        <v>3350</v>
      </c>
      <c r="M2144" t="s">
        <v>1431</v>
      </c>
      <c r="N2144" t="s">
        <v>1432</v>
      </c>
      <c r="O2144" t="str">
        <f t="shared" si="66"/>
        <v>fevereiro</v>
      </c>
      <c r="P2144">
        <f>VLOOKUP(O2144,Auxiliar!A:B,2,FALSE)</f>
        <v>2</v>
      </c>
      <c r="Q2144">
        <f t="shared" si="67"/>
        <v>2025</v>
      </c>
    </row>
    <row r="2145" spans="1:17" x14ac:dyDescent="0.3">
      <c r="A2145" t="s">
        <v>1543</v>
      </c>
      <c r="B2145" t="s">
        <v>28</v>
      </c>
      <c r="C2145" s="3">
        <v>94300011753</v>
      </c>
      <c r="D2145" t="str">
        <f>VLOOKUP(C2145,Planilha4!$B$1:$C$147,2,0)</f>
        <v>Sonia Maria De Mendonça Siqueira</v>
      </c>
      <c r="E2145" t="s">
        <v>1544</v>
      </c>
      <c r="F2145" t="s">
        <v>843</v>
      </c>
      <c r="G2145" t="s">
        <v>12</v>
      </c>
      <c r="H2145" t="s">
        <v>13</v>
      </c>
      <c r="I2145" t="s">
        <v>1545</v>
      </c>
      <c r="J2145" t="s">
        <v>1506</v>
      </c>
      <c r="K2145" t="s">
        <v>1507</v>
      </c>
      <c r="L2145">
        <v>3000</v>
      </c>
      <c r="M2145" t="s">
        <v>1546</v>
      </c>
      <c r="N2145" t="s">
        <v>1547</v>
      </c>
      <c r="O2145" t="str">
        <f t="shared" si="66"/>
        <v>março</v>
      </c>
      <c r="P2145">
        <f>VLOOKUP(O2145,Auxiliar!A:B,2,FALSE)</f>
        <v>3</v>
      </c>
      <c r="Q2145">
        <f t="shared" si="67"/>
        <v>2025</v>
      </c>
    </row>
    <row r="2146" spans="1:17" x14ac:dyDescent="0.3">
      <c r="A2146" t="s">
        <v>1617</v>
      </c>
      <c r="B2146" t="s">
        <v>28</v>
      </c>
      <c r="C2146" s="3">
        <v>94300011753</v>
      </c>
      <c r="D2146" t="str">
        <f>VLOOKUP(C2146,Planilha4!$B$1:$C$147,2,0)</f>
        <v>Sonia Maria De Mendonça Siqueira</v>
      </c>
      <c r="E2146" t="s">
        <v>1618</v>
      </c>
      <c r="F2146" t="s">
        <v>830</v>
      </c>
      <c r="G2146" t="s">
        <v>12</v>
      </c>
      <c r="H2146" t="s">
        <v>13</v>
      </c>
      <c r="I2146" t="s">
        <v>1619</v>
      </c>
      <c r="J2146" t="s">
        <v>1619</v>
      </c>
      <c r="K2146" t="s">
        <v>1620</v>
      </c>
      <c r="L2146">
        <v>6600</v>
      </c>
      <c r="M2146" t="s">
        <v>1621</v>
      </c>
      <c r="N2146" t="s">
        <v>1622</v>
      </c>
      <c r="O2146" t="str">
        <f t="shared" si="66"/>
        <v>janeiro</v>
      </c>
      <c r="P2146">
        <f>VLOOKUP(O2146,Auxiliar!A:B,2,FALSE)</f>
        <v>1</v>
      </c>
      <c r="Q2146">
        <f t="shared" si="67"/>
        <v>2025</v>
      </c>
    </row>
    <row r="2147" spans="1:17" x14ac:dyDescent="0.3">
      <c r="A2147" t="s">
        <v>1796</v>
      </c>
      <c r="B2147" t="s">
        <v>28</v>
      </c>
      <c r="C2147" s="3">
        <v>94300011753</v>
      </c>
      <c r="D2147" t="str">
        <f>VLOOKUP(C2147,Planilha4!$B$1:$C$147,2,0)</f>
        <v>Sonia Maria De Mendonça Siqueira</v>
      </c>
      <c r="E2147" t="s">
        <v>1797</v>
      </c>
      <c r="F2147" t="s">
        <v>969</v>
      </c>
      <c r="G2147" t="s">
        <v>12</v>
      </c>
      <c r="H2147" t="s">
        <v>13</v>
      </c>
      <c r="I2147" t="s">
        <v>1650</v>
      </c>
      <c r="J2147" t="s">
        <v>1650</v>
      </c>
      <c r="K2147" t="s">
        <v>1651</v>
      </c>
      <c r="L2147">
        <v>2375</v>
      </c>
      <c r="M2147" t="s">
        <v>1798</v>
      </c>
      <c r="N2147" t="s">
        <v>1799</v>
      </c>
      <c r="O2147" t="str">
        <f t="shared" si="66"/>
        <v>fevereiro</v>
      </c>
      <c r="P2147">
        <f>VLOOKUP(O2147,Auxiliar!A:B,2,FALSE)</f>
        <v>2</v>
      </c>
      <c r="Q2147">
        <f t="shared" si="67"/>
        <v>2025</v>
      </c>
    </row>
    <row r="2148" spans="1:17" x14ac:dyDescent="0.3">
      <c r="A2148" t="s">
        <v>1589</v>
      </c>
      <c r="B2148" t="s">
        <v>1595</v>
      </c>
      <c r="C2148" s="3">
        <v>94693650706</v>
      </c>
      <c r="D2148" t="str">
        <f>VLOOKUP(C2148,Planilha4!$B$1:$C$147,2,0)</f>
        <v>Claudia Gomes Da Silva Miranda</v>
      </c>
      <c r="E2148" t="s">
        <v>1590</v>
      </c>
      <c r="F2148" t="s">
        <v>1591</v>
      </c>
      <c r="G2148" t="s">
        <v>12</v>
      </c>
      <c r="H2148" t="s">
        <v>13</v>
      </c>
      <c r="I2148" t="s">
        <v>1585</v>
      </c>
      <c r="J2148" t="s">
        <v>1585</v>
      </c>
      <c r="K2148" t="s">
        <v>1592</v>
      </c>
      <c r="L2148">
        <v>5932</v>
      </c>
      <c r="M2148" t="s">
        <v>1593</v>
      </c>
      <c r="N2148" t="s">
        <v>1594</v>
      </c>
      <c r="O2148" t="str">
        <f t="shared" si="66"/>
        <v>janeiro</v>
      </c>
      <c r="P2148">
        <f>VLOOKUP(O2148,Auxiliar!A:B,2,FALSE)</f>
        <v>1</v>
      </c>
      <c r="Q2148">
        <f t="shared" si="67"/>
        <v>2025</v>
      </c>
    </row>
    <row r="2149" spans="1:17" x14ac:dyDescent="0.3">
      <c r="A2149" t="s">
        <v>880</v>
      </c>
      <c r="B2149" t="s">
        <v>886</v>
      </c>
      <c r="C2149" s="3">
        <v>94919100787</v>
      </c>
      <c r="D2149" t="str">
        <f>VLOOKUP(C2149,Planilha4!$B$1:$C$147,2,0)</f>
        <v>Silvana Celia Mesquita</v>
      </c>
      <c r="E2149" t="s">
        <v>882</v>
      </c>
      <c r="F2149" t="s">
        <v>883</v>
      </c>
      <c r="G2149" t="s">
        <v>12</v>
      </c>
      <c r="H2149" t="s">
        <v>13</v>
      </c>
      <c r="I2149" t="s">
        <v>654</v>
      </c>
      <c r="J2149" t="s">
        <v>655</v>
      </c>
      <c r="K2149" t="s">
        <v>654</v>
      </c>
      <c r="L2149">
        <v>3000</v>
      </c>
      <c r="M2149" t="s">
        <v>884</v>
      </c>
      <c r="N2149" t="s">
        <v>885</v>
      </c>
      <c r="O2149" t="str">
        <f t="shared" si="66"/>
        <v>novembro</v>
      </c>
      <c r="P2149">
        <f>VLOOKUP(O2149,Auxiliar!A:B,2,FALSE)</f>
        <v>11</v>
      </c>
      <c r="Q2149">
        <f t="shared" si="67"/>
        <v>2024</v>
      </c>
    </row>
    <row r="2150" spans="1:17" x14ac:dyDescent="0.3">
      <c r="A2150" t="s">
        <v>658</v>
      </c>
      <c r="B2150" t="s">
        <v>886</v>
      </c>
      <c r="C2150" s="3">
        <v>94919100787</v>
      </c>
      <c r="D2150" t="str">
        <f>VLOOKUP(C2150,Planilha4!$B$1:$C$147,2,0)</f>
        <v>Silvana Celia Mesquita</v>
      </c>
      <c r="E2150" t="s">
        <v>660</v>
      </c>
      <c r="F2150" t="s">
        <v>661</v>
      </c>
      <c r="G2150" t="s">
        <v>12</v>
      </c>
      <c r="H2150" t="s">
        <v>13</v>
      </c>
      <c r="I2150" t="s">
        <v>271</v>
      </c>
      <c r="J2150" t="s">
        <v>271</v>
      </c>
      <c r="K2150" t="s">
        <v>270</v>
      </c>
      <c r="L2150">
        <v>1682.5</v>
      </c>
      <c r="M2150" t="s">
        <v>662</v>
      </c>
      <c r="N2150" t="s">
        <v>663</v>
      </c>
      <c r="O2150" t="str">
        <f t="shared" si="66"/>
        <v>dezembro</v>
      </c>
      <c r="P2150">
        <f>VLOOKUP(O2150,Auxiliar!A:B,2,FALSE)</f>
        <v>12</v>
      </c>
      <c r="Q2150">
        <f t="shared" si="67"/>
        <v>2024</v>
      </c>
    </row>
    <row r="2151" spans="1:17" x14ac:dyDescent="0.3">
      <c r="A2151" t="s">
        <v>1540</v>
      </c>
      <c r="B2151" t="s">
        <v>886</v>
      </c>
      <c r="C2151" s="3">
        <v>94919100787</v>
      </c>
      <c r="D2151" t="str">
        <f>VLOOKUP(C2151,Planilha4!$B$1:$C$147,2,0)</f>
        <v>Silvana Celia Mesquita</v>
      </c>
      <c r="E2151" t="s">
        <v>1397</v>
      </c>
      <c r="F2151" t="s">
        <v>1541</v>
      </c>
      <c r="G2151" t="s">
        <v>1397</v>
      </c>
      <c r="H2151" t="s">
        <v>13</v>
      </c>
      <c r="I2151" t="s">
        <v>1506</v>
      </c>
      <c r="J2151" t="s">
        <v>1506</v>
      </c>
      <c r="K2151" t="s">
        <v>1507</v>
      </c>
      <c r="L2151">
        <v>500</v>
      </c>
      <c r="M2151" t="s">
        <v>25</v>
      </c>
      <c r="N2151" t="s">
        <v>1060</v>
      </c>
      <c r="O2151" t="str">
        <f t="shared" si="66"/>
        <v>março</v>
      </c>
      <c r="P2151">
        <f>VLOOKUP(O2151,Auxiliar!A:B,2,FALSE)</f>
        <v>3</v>
      </c>
      <c r="Q2151">
        <f t="shared" si="67"/>
        <v>2025</v>
      </c>
    </row>
    <row r="2152" spans="1:17" x14ac:dyDescent="0.3">
      <c r="A2152" t="s">
        <v>1601</v>
      </c>
      <c r="B2152" t="s">
        <v>886</v>
      </c>
      <c r="C2152" s="3">
        <v>94919100787</v>
      </c>
      <c r="D2152" t="str">
        <f>VLOOKUP(C2152,Planilha4!$B$1:$C$147,2,0)</f>
        <v>Silvana Celia Mesquita</v>
      </c>
      <c r="E2152" t="s">
        <v>1171</v>
      </c>
      <c r="F2152" t="s">
        <v>888</v>
      </c>
      <c r="G2152" t="s">
        <v>1172</v>
      </c>
      <c r="H2152" t="s">
        <v>13</v>
      </c>
      <c r="I2152" t="s">
        <v>1598</v>
      </c>
      <c r="J2152" t="s">
        <v>1592</v>
      </c>
      <c r="K2152" t="s">
        <v>1598</v>
      </c>
      <c r="L2152">
        <v>1750</v>
      </c>
      <c r="M2152" t="s">
        <v>1602</v>
      </c>
      <c r="N2152" t="s">
        <v>1603</v>
      </c>
      <c r="O2152" t="str">
        <f t="shared" si="66"/>
        <v>janeiro</v>
      </c>
      <c r="P2152">
        <f>VLOOKUP(O2152,Auxiliar!A:B,2,FALSE)</f>
        <v>1</v>
      </c>
      <c r="Q2152">
        <f t="shared" si="67"/>
        <v>2025</v>
      </c>
    </row>
    <row r="2153" spans="1:17" x14ac:dyDescent="0.3">
      <c r="A2153" t="s">
        <v>1617</v>
      </c>
      <c r="B2153" t="s">
        <v>886</v>
      </c>
      <c r="C2153" s="3">
        <v>94919100787</v>
      </c>
      <c r="D2153" t="str">
        <f>VLOOKUP(C2153,Planilha4!$B$1:$C$147,2,0)</f>
        <v>Silvana Celia Mesquita</v>
      </c>
      <c r="E2153" t="s">
        <v>1618</v>
      </c>
      <c r="F2153" t="s">
        <v>830</v>
      </c>
      <c r="G2153" t="s">
        <v>12</v>
      </c>
      <c r="H2153" t="s">
        <v>13</v>
      </c>
      <c r="I2153" t="s">
        <v>1619</v>
      </c>
      <c r="J2153" t="s">
        <v>1619</v>
      </c>
      <c r="K2153" t="s">
        <v>1620</v>
      </c>
      <c r="L2153">
        <v>6600</v>
      </c>
      <c r="M2153" t="s">
        <v>1621</v>
      </c>
      <c r="N2153" t="s">
        <v>1622</v>
      </c>
      <c r="O2153" t="str">
        <f t="shared" si="66"/>
        <v>janeiro</v>
      </c>
      <c r="P2153">
        <f>VLOOKUP(O2153,Auxiliar!A:B,2,FALSE)</f>
        <v>1</v>
      </c>
      <c r="Q2153">
        <f t="shared" si="67"/>
        <v>2025</v>
      </c>
    </row>
    <row r="2154" spans="1:17" x14ac:dyDescent="0.3">
      <c r="A2154" t="s">
        <v>505</v>
      </c>
      <c r="B2154" t="s">
        <v>506</v>
      </c>
      <c r="C2154" s="3">
        <v>96315334768</v>
      </c>
      <c r="D2154" t="str">
        <f>VLOOKUP(C2154,Planilha4!$B$1:$C$147,2,0)</f>
        <v>Wanderley Batista Da Costa</v>
      </c>
      <c r="E2154" t="s">
        <v>507</v>
      </c>
      <c r="F2154" t="s">
        <v>508</v>
      </c>
      <c r="G2154" t="s">
        <v>12</v>
      </c>
      <c r="H2154" t="s">
        <v>13</v>
      </c>
      <c r="I2154" t="s">
        <v>62</v>
      </c>
      <c r="J2154" t="s">
        <v>123</v>
      </c>
      <c r="K2154" t="s">
        <v>62</v>
      </c>
      <c r="L2154">
        <v>1350</v>
      </c>
      <c r="M2154" t="s">
        <v>509</v>
      </c>
      <c r="N2154" t="s">
        <v>510</v>
      </c>
      <c r="O2154" t="str">
        <f t="shared" si="66"/>
        <v>novembro</v>
      </c>
      <c r="P2154">
        <f>VLOOKUP(O2154,Auxiliar!A:B,2,FALSE)</f>
        <v>11</v>
      </c>
      <c r="Q2154">
        <f t="shared" si="67"/>
        <v>2024</v>
      </c>
    </row>
    <row r="2155" spans="1:17" x14ac:dyDescent="0.3">
      <c r="A2155" t="s">
        <v>505</v>
      </c>
      <c r="B2155" t="s">
        <v>506</v>
      </c>
      <c r="C2155" s="3">
        <v>96315334768</v>
      </c>
      <c r="D2155" t="str">
        <f>VLOOKUP(C2155,Planilha4!$B$1:$C$147,2,0)</f>
        <v>Wanderley Batista Da Costa</v>
      </c>
      <c r="E2155" t="s">
        <v>507</v>
      </c>
      <c r="F2155" t="s">
        <v>508</v>
      </c>
      <c r="G2155" t="s">
        <v>12</v>
      </c>
      <c r="H2155" t="s">
        <v>13</v>
      </c>
      <c r="I2155" t="s">
        <v>1140</v>
      </c>
      <c r="J2155" t="s">
        <v>1152</v>
      </c>
      <c r="K2155" t="s">
        <v>1140</v>
      </c>
      <c r="L2155">
        <v>1650</v>
      </c>
      <c r="M2155" t="s">
        <v>509</v>
      </c>
      <c r="N2155" t="s">
        <v>510</v>
      </c>
      <c r="O2155" t="str">
        <f t="shared" si="66"/>
        <v>dezembro</v>
      </c>
      <c r="P2155">
        <f>VLOOKUP(O2155,Auxiliar!A:B,2,FALSE)</f>
        <v>12</v>
      </c>
      <c r="Q2155">
        <f t="shared" si="67"/>
        <v>2024</v>
      </c>
    </row>
    <row r="2156" spans="1:17" x14ac:dyDescent="0.3">
      <c r="A2156" t="s">
        <v>1201</v>
      </c>
      <c r="B2156" t="s">
        <v>506</v>
      </c>
      <c r="C2156" s="3">
        <v>96315334768</v>
      </c>
      <c r="D2156" t="str">
        <f>VLOOKUP(C2156,Planilha4!$B$1:$C$147,2,0)</f>
        <v>Wanderley Batista Da Costa</v>
      </c>
      <c r="E2156" t="s">
        <v>1202</v>
      </c>
      <c r="F2156" t="s">
        <v>1203</v>
      </c>
      <c r="G2156" t="s">
        <v>1202</v>
      </c>
      <c r="H2156" t="s">
        <v>13</v>
      </c>
      <c r="I2156" t="s">
        <v>1442</v>
      </c>
      <c r="J2156" t="s">
        <v>1296</v>
      </c>
      <c r="K2156" t="s">
        <v>1418</v>
      </c>
      <c r="L2156">
        <v>468.13</v>
      </c>
      <c r="M2156" t="s">
        <v>25</v>
      </c>
      <c r="N2156" t="s">
        <v>26</v>
      </c>
      <c r="O2156" t="str">
        <f t="shared" si="66"/>
        <v>fevereiro</v>
      </c>
      <c r="P2156">
        <f>VLOOKUP(O2156,Auxiliar!A:B,2,FALSE)</f>
        <v>2</v>
      </c>
      <c r="Q2156">
        <f t="shared" si="67"/>
        <v>2025</v>
      </c>
    </row>
    <row r="2157" spans="1:17" x14ac:dyDescent="0.3">
      <c r="A2157" t="s">
        <v>1527</v>
      </c>
      <c r="B2157" t="s">
        <v>506</v>
      </c>
      <c r="C2157" s="3">
        <v>96315334768</v>
      </c>
      <c r="D2157" t="str">
        <f>VLOOKUP(C2157,Planilha4!$B$1:$C$147,2,0)</f>
        <v>Wanderley Batista Da Costa</v>
      </c>
      <c r="E2157" t="s">
        <v>1528</v>
      </c>
      <c r="F2157" t="s">
        <v>257</v>
      </c>
      <c r="G2157" t="s">
        <v>12</v>
      </c>
      <c r="H2157" t="s">
        <v>13</v>
      </c>
      <c r="I2157" t="s">
        <v>1512</v>
      </c>
      <c r="J2157" t="s">
        <v>1513</v>
      </c>
      <c r="K2157" t="s">
        <v>1512</v>
      </c>
      <c r="L2157">
        <v>13800</v>
      </c>
      <c r="M2157" t="s">
        <v>1529</v>
      </c>
      <c r="N2157" t="s">
        <v>1530</v>
      </c>
      <c r="O2157" t="str">
        <f t="shared" si="66"/>
        <v>março</v>
      </c>
      <c r="P2157">
        <f>VLOOKUP(O2157,Auxiliar!A:B,2,FALSE)</f>
        <v>3</v>
      </c>
      <c r="Q2157">
        <f t="shared" si="67"/>
        <v>2025</v>
      </c>
    </row>
    <row r="2158" spans="1:17" x14ac:dyDescent="0.3">
      <c r="A2158" t="s">
        <v>524</v>
      </c>
      <c r="B2158" t="s">
        <v>531</v>
      </c>
      <c r="C2158" s="3">
        <v>96737905749</v>
      </c>
      <c r="D2158" t="str">
        <f>VLOOKUP(C2158,Planilha4!$B$1:$C$147,2,0)</f>
        <v>Edileni Ribeiro Gomes De  Souza Mafra</v>
      </c>
      <c r="E2158" t="s">
        <v>183</v>
      </c>
      <c r="F2158" t="s">
        <v>526</v>
      </c>
      <c r="G2158" t="s">
        <v>12</v>
      </c>
      <c r="H2158" t="s">
        <v>13</v>
      </c>
      <c r="I2158" t="s">
        <v>527</v>
      </c>
      <c r="J2158" t="s">
        <v>527</v>
      </c>
      <c r="K2158" t="s">
        <v>528</v>
      </c>
      <c r="L2158">
        <v>3500</v>
      </c>
      <c r="M2158" t="s">
        <v>529</v>
      </c>
      <c r="N2158" t="s">
        <v>530</v>
      </c>
      <c r="O2158" t="str">
        <f t="shared" si="66"/>
        <v>julho</v>
      </c>
      <c r="P2158">
        <f>VLOOKUP(O2158,Auxiliar!A:B,2,FALSE)</f>
        <v>7</v>
      </c>
      <c r="Q2158">
        <f t="shared" si="67"/>
        <v>2024</v>
      </c>
    </row>
    <row r="2159" spans="1:17" x14ac:dyDescent="0.3">
      <c r="A2159" t="s">
        <v>1565</v>
      </c>
      <c r="B2159" t="s">
        <v>531</v>
      </c>
      <c r="C2159" s="3">
        <v>96737905749</v>
      </c>
      <c r="D2159" t="str">
        <f>VLOOKUP(C2159,Planilha4!$B$1:$C$147,2,0)</f>
        <v>Edileni Ribeiro Gomes De  Souza Mafra</v>
      </c>
      <c r="E2159" t="s">
        <v>1566</v>
      </c>
      <c r="F2159" t="s">
        <v>276</v>
      </c>
      <c r="G2159" t="s">
        <v>12</v>
      </c>
      <c r="H2159" t="s">
        <v>13</v>
      </c>
      <c r="I2159" t="s">
        <v>1399</v>
      </c>
      <c r="J2159" t="s">
        <v>1399</v>
      </c>
      <c r="K2159" t="s">
        <v>1567</v>
      </c>
      <c r="L2159">
        <v>15960</v>
      </c>
      <c r="M2159" t="s">
        <v>1568</v>
      </c>
      <c r="N2159" t="s">
        <v>1569</v>
      </c>
      <c r="O2159" t="str">
        <f t="shared" si="66"/>
        <v>janeiro</v>
      </c>
      <c r="P2159">
        <f>VLOOKUP(O2159,Auxiliar!A:B,2,FALSE)</f>
        <v>1</v>
      </c>
      <c r="Q2159">
        <f t="shared" si="67"/>
        <v>2025</v>
      </c>
    </row>
    <row r="2160" spans="1:17" x14ac:dyDescent="0.3">
      <c r="A2160" s="1"/>
      <c r="B2160" s="1"/>
      <c r="C2160" s="3"/>
      <c r="E2160" s="1"/>
      <c r="F2160" s="1"/>
      <c r="G2160" s="1"/>
      <c r="H2160" s="1"/>
      <c r="I2160" s="1"/>
      <c r="L2160" s="1"/>
      <c r="M2160" s="1"/>
      <c r="N2160" s="1"/>
    </row>
    <row r="2161" spans="1:17" x14ac:dyDescent="0.3">
      <c r="A2161" t="s">
        <v>1665</v>
      </c>
      <c r="B2161" t="s">
        <v>531</v>
      </c>
      <c r="C2161" s="3">
        <v>96737905749</v>
      </c>
      <c r="D2161" t="str">
        <f>VLOOKUP(C2161,Planilha4!$B$1:$C$147,2,0)</f>
        <v>Edileni Ribeiro Gomes De  Souza Mafra</v>
      </c>
      <c r="E2161" t="s">
        <v>1666</v>
      </c>
      <c r="F2161" t="s">
        <v>1208</v>
      </c>
      <c r="G2161" t="s">
        <v>12</v>
      </c>
      <c r="H2161" t="s">
        <v>13</v>
      </c>
      <c r="I2161" t="s">
        <v>1173</v>
      </c>
      <c r="J2161" t="s">
        <v>1173</v>
      </c>
      <c r="K2161" t="s">
        <v>1662</v>
      </c>
      <c r="L2161">
        <v>3800</v>
      </c>
      <c r="M2161" t="s">
        <v>1667</v>
      </c>
      <c r="N2161" t="s">
        <v>1668</v>
      </c>
      <c r="O2161" t="str">
        <f t="shared" si="66"/>
        <v>dezembro</v>
      </c>
      <c r="P2161">
        <f>VLOOKUP(O2161,Auxiliar!A:B,2,FALSE)</f>
        <v>12</v>
      </c>
      <c r="Q2161">
        <f t="shared" si="67"/>
        <v>2024</v>
      </c>
    </row>
    <row r="2162" spans="1:17" x14ac:dyDescent="0.3">
      <c r="A2162" t="s">
        <v>89</v>
      </c>
      <c r="B2162" t="s">
        <v>90</v>
      </c>
      <c r="C2162" s="3">
        <v>97328758791</v>
      </c>
      <c r="D2162" t="str">
        <f>VLOOKUP(C2162,Planilha4!$B$1:$C$147,2,0)</f>
        <v>Jorge Luiz Habibe Da Silva</v>
      </c>
      <c r="E2162" t="s">
        <v>91</v>
      </c>
      <c r="F2162" t="s">
        <v>92</v>
      </c>
      <c r="G2162" t="s">
        <v>85</v>
      </c>
      <c r="H2162" t="s">
        <v>13</v>
      </c>
      <c r="I2162" t="s">
        <v>93</v>
      </c>
      <c r="J2162" t="s">
        <v>94</v>
      </c>
      <c r="K2162" t="s">
        <v>95</v>
      </c>
      <c r="L2162">
        <v>1300</v>
      </c>
      <c r="M2162" t="s">
        <v>96</v>
      </c>
      <c r="N2162" t="s">
        <v>97</v>
      </c>
      <c r="O2162" t="str">
        <f t="shared" si="66"/>
        <v>março</v>
      </c>
      <c r="P2162">
        <f>VLOOKUP(O2162,Auxiliar!A:B,2,FALSE)</f>
        <v>3</v>
      </c>
      <c r="Q2162">
        <f t="shared" si="67"/>
        <v>2024</v>
      </c>
    </row>
    <row r="2163" spans="1:17" x14ac:dyDescent="0.3">
      <c r="A2163" t="s">
        <v>89</v>
      </c>
      <c r="B2163" t="s">
        <v>90</v>
      </c>
      <c r="C2163" s="3">
        <v>97328758791</v>
      </c>
      <c r="D2163" t="str">
        <f>VLOOKUP(C2163,Planilha4!$B$1:$C$147,2,0)</f>
        <v>Jorge Luiz Habibe Da Silva</v>
      </c>
      <c r="E2163" t="s">
        <v>91</v>
      </c>
      <c r="F2163" t="s">
        <v>92</v>
      </c>
      <c r="G2163" t="s">
        <v>85</v>
      </c>
      <c r="H2163" t="s">
        <v>13</v>
      </c>
      <c r="I2163" t="s">
        <v>93</v>
      </c>
      <c r="J2163" t="s">
        <v>94</v>
      </c>
      <c r="K2163" t="s">
        <v>95</v>
      </c>
      <c r="L2163">
        <v>1300</v>
      </c>
      <c r="M2163" t="s">
        <v>99</v>
      </c>
      <c r="N2163" t="s">
        <v>100</v>
      </c>
      <c r="O2163" t="str">
        <f t="shared" si="66"/>
        <v>março</v>
      </c>
      <c r="P2163">
        <f>VLOOKUP(O2163,Auxiliar!A:B,2,FALSE)</f>
        <v>3</v>
      </c>
      <c r="Q2163">
        <f t="shared" si="67"/>
        <v>2024</v>
      </c>
    </row>
    <row r="2164" spans="1:17" x14ac:dyDescent="0.3">
      <c r="A2164" t="s">
        <v>175</v>
      </c>
      <c r="B2164" t="s">
        <v>90</v>
      </c>
      <c r="C2164" s="3">
        <v>97328758791</v>
      </c>
      <c r="D2164" t="str">
        <f>VLOOKUP(C2164,Planilha4!$B$1:$C$147,2,0)</f>
        <v>Jorge Luiz Habibe Da Silva</v>
      </c>
      <c r="E2164" t="s">
        <v>177</v>
      </c>
      <c r="F2164" t="s">
        <v>178</v>
      </c>
      <c r="G2164" t="s">
        <v>85</v>
      </c>
      <c r="H2164" t="s">
        <v>13</v>
      </c>
      <c r="I2164" t="s">
        <v>171</v>
      </c>
      <c r="J2164" t="s">
        <v>171</v>
      </c>
      <c r="K2164" t="s">
        <v>172</v>
      </c>
      <c r="L2164">
        <v>2150</v>
      </c>
      <c r="M2164" t="s">
        <v>179</v>
      </c>
      <c r="N2164" t="s">
        <v>180</v>
      </c>
      <c r="O2164" t="str">
        <f t="shared" si="66"/>
        <v>abril</v>
      </c>
      <c r="P2164">
        <f>VLOOKUP(O2164,Auxiliar!A:B,2,FALSE)</f>
        <v>4</v>
      </c>
      <c r="Q2164">
        <f t="shared" si="67"/>
        <v>2024</v>
      </c>
    </row>
    <row r="2165" spans="1:17" x14ac:dyDescent="0.3">
      <c r="A2165" t="s">
        <v>225</v>
      </c>
      <c r="B2165" t="s">
        <v>90</v>
      </c>
      <c r="C2165" s="3">
        <v>97328758791</v>
      </c>
      <c r="D2165" t="str">
        <f>VLOOKUP(C2165,Planilha4!$B$1:$C$147,2,0)</f>
        <v>Jorge Luiz Habibe Da Silva</v>
      </c>
      <c r="E2165" t="s">
        <v>227</v>
      </c>
      <c r="F2165" t="s">
        <v>228</v>
      </c>
      <c r="G2165" t="s">
        <v>85</v>
      </c>
      <c r="H2165" t="s">
        <v>13</v>
      </c>
      <c r="I2165" t="s">
        <v>229</v>
      </c>
      <c r="J2165" t="s">
        <v>230</v>
      </c>
      <c r="K2165" t="s">
        <v>231</v>
      </c>
      <c r="L2165">
        <v>5500</v>
      </c>
      <c r="M2165" t="s">
        <v>232</v>
      </c>
      <c r="N2165" t="s">
        <v>233</v>
      </c>
      <c r="O2165" t="str">
        <f t="shared" si="66"/>
        <v>abril</v>
      </c>
      <c r="P2165">
        <f>VLOOKUP(O2165,Auxiliar!A:B,2,FALSE)</f>
        <v>4</v>
      </c>
      <c r="Q2165">
        <f t="shared" si="67"/>
        <v>2024</v>
      </c>
    </row>
    <row r="2166" spans="1:17" x14ac:dyDescent="0.3">
      <c r="A2166" t="s">
        <v>235</v>
      </c>
      <c r="B2166" t="s">
        <v>90</v>
      </c>
      <c r="C2166" s="3">
        <v>97328758791</v>
      </c>
      <c r="D2166" t="str">
        <f>VLOOKUP(C2166,Planilha4!$B$1:$C$147,2,0)</f>
        <v>Jorge Luiz Habibe Da Silva</v>
      </c>
      <c r="E2166" t="s">
        <v>236</v>
      </c>
      <c r="F2166" t="s">
        <v>237</v>
      </c>
      <c r="G2166" t="s">
        <v>85</v>
      </c>
      <c r="H2166" t="s">
        <v>13</v>
      </c>
      <c r="I2166" t="s">
        <v>231</v>
      </c>
      <c r="J2166" t="s">
        <v>230</v>
      </c>
      <c r="K2166" t="s">
        <v>231</v>
      </c>
      <c r="L2166">
        <v>3600</v>
      </c>
      <c r="M2166" t="s">
        <v>238</v>
      </c>
      <c r="N2166" t="s">
        <v>239</v>
      </c>
      <c r="O2166" t="str">
        <f t="shared" si="66"/>
        <v>abril</v>
      </c>
      <c r="P2166">
        <f>VLOOKUP(O2166,Auxiliar!A:B,2,FALSE)</f>
        <v>4</v>
      </c>
      <c r="Q2166">
        <f t="shared" si="67"/>
        <v>2024</v>
      </c>
    </row>
    <row r="2167" spans="1:17" x14ac:dyDescent="0.3">
      <c r="A2167" t="s">
        <v>235</v>
      </c>
      <c r="B2167" t="s">
        <v>90</v>
      </c>
      <c r="C2167" s="3">
        <v>97328758791</v>
      </c>
      <c r="D2167" t="str">
        <f>VLOOKUP(C2167,Planilha4!$B$1:$C$147,2,0)</f>
        <v>Jorge Luiz Habibe Da Silva</v>
      </c>
      <c r="E2167" t="s">
        <v>236</v>
      </c>
      <c r="F2167" t="s">
        <v>237</v>
      </c>
      <c r="G2167" t="s">
        <v>85</v>
      </c>
      <c r="H2167" t="s">
        <v>13</v>
      </c>
      <c r="I2167" t="s">
        <v>231</v>
      </c>
      <c r="J2167" t="s">
        <v>230</v>
      </c>
      <c r="K2167" t="s">
        <v>231</v>
      </c>
      <c r="L2167">
        <v>1200</v>
      </c>
      <c r="M2167" t="s">
        <v>241</v>
      </c>
      <c r="N2167" t="s">
        <v>242</v>
      </c>
      <c r="O2167" t="str">
        <f t="shared" si="66"/>
        <v>abril</v>
      </c>
      <c r="P2167">
        <f>VLOOKUP(O2167,Auxiliar!A:B,2,FALSE)</f>
        <v>4</v>
      </c>
      <c r="Q2167">
        <f t="shared" si="67"/>
        <v>2024</v>
      </c>
    </row>
    <row r="2168" spans="1:17" x14ac:dyDescent="0.3">
      <c r="A2168" t="s">
        <v>351</v>
      </c>
      <c r="B2168" t="s">
        <v>90</v>
      </c>
      <c r="C2168" s="3">
        <v>97328758791</v>
      </c>
      <c r="D2168" t="str">
        <f>VLOOKUP(C2168,Planilha4!$B$1:$C$147,2,0)</f>
        <v>Jorge Luiz Habibe Da Silva</v>
      </c>
      <c r="E2168" t="s">
        <v>352</v>
      </c>
      <c r="F2168" t="s">
        <v>353</v>
      </c>
      <c r="G2168" t="s">
        <v>12</v>
      </c>
      <c r="H2168" t="s">
        <v>13</v>
      </c>
      <c r="I2168" t="s">
        <v>347</v>
      </c>
      <c r="J2168" t="s">
        <v>322</v>
      </c>
      <c r="K2168" t="s">
        <v>347</v>
      </c>
      <c r="L2168">
        <v>2675</v>
      </c>
      <c r="M2168" t="s">
        <v>354</v>
      </c>
      <c r="N2168" t="s">
        <v>355</v>
      </c>
      <c r="O2168" t="str">
        <f t="shared" si="66"/>
        <v>maio</v>
      </c>
      <c r="P2168">
        <f>VLOOKUP(O2168,Auxiliar!A:B,2,FALSE)</f>
        <v>5</v>
      </c>
      <c r="Q2168">
        <f t="shared" si="67"/>
        <v>2024</v>
      </c>
    </row>
    <row r="2169" spans="1:17" x14ac:dyDescent="0.3">
      <c r="A2169" t="s">
        <v>389</v>
      </c>
      <c r="B2169" t="s">
        <v>90</v>
      </c>
      <c r="C2169" s="3">
        <v>97328758791</v>
      </c>
      <c r="D2169" t="str">
        <f>VLOOKUP(C2169,Planilha4!$B$1:$C$147,2,0)</f>
        <v>Jorge Luiz Habibe Da Silva</v>
      </c>
      <c r="E2169" t="s">
        <v>390</v>
      </c>
      <c r="F2169" t="s">
        <v>391</v>
      </c>
      <c r="G2169" t="s">
        <v>12</v>
      </c>
      <c r="H2169" t="s">
        <v>13</v>
      </c>
      <c r="I2169" t="s">
        <v>392</v>
      </c>
      <c r="J2169" t="s">
        <v>392</v>
      </c>
      <c r="K2169" t="s">
        <v>123</v>
      </c>
      <c r="L2169">
        <v>7125</v>
      </c>
      <c r="M2169" t="s">
        <v>393</v>
      </c>
      <c r="N2169" t="s">
        <v>394</v>
      </c>
      <c r="O2169" t="str">
        <f t="shared" si="66"/>
        <v>novembro</v>
      </c>
      <c r="P2169">
        <f>VLOOKUP(O2169,Auxiliar!A:B,2,FALSE)</f>
        <v>11</v>
      </c>
      <c r="Q2169">
        <f t="shared" si="67"/>
        <v>2024</v>
      </c>
    </row>
    <row r="2170" spans="1:17" x14ac:dyDescent="0.3">
      <c r="A2170" s="1"/>
      <c r="B2170" s="1"/>
      <c r="C2170" s="3"/>
      <c r="E2170" s="1"/>
      <c r="F2170" s="1"/>
      <c r="G2170" s="1"/>
      <c r="H2170" s="1"/>
      <c r="I2170" s="1"/>
      <c r="L2170" s="1"/>
      <c r="M2170" s="1"/>
      <c r="N2170" s="1"/>
    </row>
    <row r="2171" spans="1:17" x14ac:dyDescent="0.3">
      <c r="A2171" t="s">
        <v>425</v>
      </c>
      <c r="B2171" t="s">
        <v>90</v>
      </c>
      <c r="C2171" s="3">
        <v>97328758791</v>
      </c>
      <c r="D2171" t="str">
        <f>VLOOKUP(C2171,Planilha4!$B$1:$C$147,2,0)</f>
        <v>Jorge Luiz Habibe Da Silva</v>
      </c>
      <c r="E2171" t="s">
        <v>426</v>
      </c>
      <c r="F2171" t="s">
        <v>427</v>
      </c>
      <c r="G2171" t="s">
        <v>12</v>
      </c>
      <c r="H2171" t="s">
        <v>13</v>
      </c>
      <c r="I2171" t="s">
        <v>428</v>
      </c>
      <c r="J2171" t="s">
        <v>421</v>
      </c>
      <c r="K2171" t="s">
        <v>388</v>
      </c>
      <c r="L2171">
        <v>2850</v>
      </c>
      <c r="M2171" t="s">
        <v>429</v>
      </c>
      <c r="N2171" t="s">
        <v>430</v>
      </c>
      <c r="O2171" t="str">
        <f t="shared" si="66"/>
        <v>junho</v>
      </c>
      <c r="P2171">
        <f>VLOOKUP(O2171,Auxiliar!A:B,2,FALSE)</f>
        <v>6</v>
      </c>
      <c r="Q2171">
        <f t="shared" si="67"/>
        <v>2024</v>
      </c>
    </row>
    <row r="2172" spans="1:17" x14ac:dyDescent="0.3">
      <c r="A2172" t="s">
        <v>415</v>
      </c>
      <c r="B2172" t="s">
        <v>90</v>
      </c>
      <c r="C2172" s="3">
        <v>97328758791</v>
      </c>
      <c r="D2172" t="str">
        <f>VLOOKUP(C2172,Planilha4!$B$1:$C$147,2,0)</f>
        <v>Jorge Luiz Habibe Da Silva</v>
      </c>
      <c r="E2172" t="s">
        <v>415</v>
      </c>
      <c r="F2172" t="s">
        <v>132</v>
      </c>
      <c r="G2172" t="s">
        <v>12</v>
      </c>
      <c r="H2172" t="s">
        <v>13</v>
      </c>
      <c r="I2172" t="s">
        <v>388</v>
      </c>
      <c r="J2172" t="s">
        <v>421</v>
      </c>
      <c r="K2172" t="s">
        <v>388</v>
      </c>
      <c r="L2172">
        <v>1950</v>
      </c>
      <c r="M2172" t="s">
        <v>417</v>
      </c>
      <c r="N2172" t="s">
        <v>418</v>
      </c>
      <c r="O2172" t="str">
        <f t="shared" si="66"/>
        <v>junho</v>
      </c>
      <c r="P2172">
        <f>VLOOKUP(O2172,Auxiliar!A:B,2,FALSE)</f>
        <v>6</v>
      </c>
      <c r="Q2172">
        <f t="shared" si="67"/>
        <v>2024</v>
      </c>
    </row>
    <row r="2173" spans="1:17" x14ac:dyDescent="0.3">
      <c r="A2173" t="s">
        <v>532</v>
      </c>
      <c r="B2173" t="s">
        <v>90</v>
      </c>
      <c r="C2173" s="3">
        <v>97328758791</v>
      </c>
      <c r="D2173" t="str">
        <f>VLOOKUP(C2173,Planilha4!$B$1:$C$147,2,0)</f>
        <v>Jorge Luiz Habibe Da Silva</v>
      </c>
      <c r="E2173" t="s">
        <v>534</v>
      </c>
      <c r="F2173" t="s">
        <v>535</v>
      </c>
      <c r="G2173" t="s">
        <v>12</v>
      </c>
      <c r="H2173" t="s">
        <v>13</v>
      </c>
      <c r="I2173" t="s">
        <v>536</v>
      </c>
      <c r="J2173" t="s">
        <v>537</v>
      </c>
      <c r="K2173" t="s">
        <v>536</v>
      </c>
      <c r="L2173">
        <v>1650</v>
      </c>
      <c r="M2173" t="s">
        <v>538</v>
      </c>
      <c r="N2173" t="s">
        <v>539</v>
      </c>
      <c r="O2173" t="str">
        <f t="shared" si="66"/>
        <v>julho</v>
      </c>
      <c r="P2173">
        <f>VLOOKUP(O2173,Auxiliar!A:B,2,FALSE)</f>
        <v>7</v>
      </c>
      <c r="Q2173">
        <f t="shared" si="67"/>
        <v>2024</v>
      </c>
    </row>
    <row r="2174" spans="1:17" x14ac:dyDescent="0.3">
      <c r="A2174" t="s">
        <v>546</v>
      </c>
      <c r="B2174" t="s">
        <v>90</v>
      </c>
      <c r="C2174" s="3">
        <v>97328758791</v>
      </c>
      <c r="D2174" t="str">
        <f>VLOOKUP(C2174,Planilha4!$B$1:$C$147,2,0)</f>
        <v>Jorge Luiz Habibe Da Silva</v>
      </c>
      <c r="E2174" t="s">
        <v>547</v>
      </c>
      <c r="F2174" t="s">
        <v>548</v>
      </c>
      <c r="G2174" t="s">
        <v>12</v>
      </c>
      <c r="H2174" t="s">
        <v>13</v>
      </c>
      <c r="I2174" t="s">
        <v>536</v>
      </c>
      <c r="J2174" t="s">
        <v>527</v>
      </c>
      <c r="K2174" t="s">
        <v>528</v>
      </c>
      <c r="L2174">
        <v>2988.89</v>
      </c>
      <c r="M2174" t="s">
        <v>549</v>
      </c>
      <c r="N2174" t="s">
        <v>550</v>
      </c>
      <c r="O2174" t="str">
        <f t="shared" si="66"/>
        <v>julho</v>
      </c>
      <c r="P2174">
        <f>VLOOKUP(O2174,Auxiliar!A:B,2,FALSE)</f>
        <v>7</v>
      </c>
      <c r="Q2174">
        <f t="shared" si="67"/>
        <v>2024</v>
      </c>
    </row>
    <row r="2175" spans="1:17" x14ac:dyDescent="0.3">
      <c r="A2175" t="s">
        <v>583</v>
      </c>
      <c r="B2175" t="s">
        <v>90</v>
      </c>
      <c r="C2175" s="3">
        <v>97328758791</v>
      </c>
      <c r="D2175" t="str">
        <f>VLOOKUP(C2175,Planilha4!$B$1:$C$147,2,0)</f>
        <v>Jorge Luiz Habibe Da Silva</v>
      </c>
      <c r="E2175" t="s">
        <v>584</v>
      </c>
      <c r="F2175" t="s">
        <v>542</v>
      </c>
      <c r="G2175" t="s">
        <v>12</v>
      </c>
      <c r="H2175" t="s">
        <v>13</v>
      </c>
      <c r="I2175" t="s">
        <v>565</v>
      </c>
      <c r="J2175" t="s">
        <v>565</v>
      </c>
      <c r="K2175" t="s">
        <v>576</v>
      </c>
      <c r="L2175">
        <v>1473.11</v>
      </c>
      <c r="M2175" t="s">
        <v>51</v>
      </c>
      <c r="N2175" t="s">
        <v>52</v>
      </c>
      <c r="O2175" t="str">
        <f t="shared" si="66"/>
        <v>julho</v>
      </c>
      <c r="P2175">
        <f>VLOOKUP(O2175,Auxiliar!A:B,2,FALSE)</f>
        <v>7</v>
      </c>
      <c r="Q2175">
        <f t="shared" si="67"/>
        <v>2024</v>
      </c>
    </row>
    <row r="2176" spans="1:17" x14ac:dyDescent="0.3">
      <c r="A2176" t="s">
        <v>592</v>
      </c>
      <c r="B2176" t="s">
        <v>90</v>
      </c>
      <c r="C2176" s="3">
        <v>97328758791</v>
      </c>
      <c r="D2176" t="str">
        <f>VLOOKUP(C2176,Planilha4!$B$1:$C$147,2,0)</f>
        <v>Jorge Luiz Habibe Da Silva</v>
      </c>
      <c r="E2176" t="s">
        <v>594</v>
      </c>
      <c r="F2176" t="s">
        <v>595</v>
      </c>
      <c r="G2176" t="s">
        <v>12</v>
      </c>
      <c r="H2176" t="s">
        <v>13</v>
      </c>
      <c r="I2176" t="s">
        <v>596</v>
      </c>
      <c r="J2176" t="s">
        <v>523</v>
      </c>
      <c r="K2176" t="s">
        <v>522</v>
      </c>
      <c r="L2176">
        <v>1283.33</v>
      </c>
      <c r="M2176" t="s">
        <v>597</v>
      </c>
      <c r="N2176" t="s">
        <v>598</v>
      </c>
      <c r="O2176" t="str">
        <f t="shared" si="66"/>
        <v>novembro</v>
      </c>
      <c r="P2176">
        <f>VLOOKUP(O2176,Auxiliar!A:B,2,FALSE)</f>
        <v>11</v>
      </c>
      <c r="Q2176">
        <f t="shared" si="67"/>
        <v>2024</v>
      </c>
    </row>
    <row r="2177" spans="1:17" x14ac:dyDescent="0.3">
      <c r="A2177" t="s">
        <v>592</v>
      </c>
      <c r="B2177" t="s">
        <v>90</v>
      </c>
      <c r="C2177" s="3">
        <v>97328758791</v>
      </c>
      <c r="D2177" t="str">
        <f>VLOOKUP(C2177,Planilha4!$B$1:$C$147,2,0)</f>
        <v>Jorge Luiz Habibe Da Silva</v>
      </c>
      <c r="E2177" t="s">
        <v>594</v>
      </c>
      <c r="F2177" t="s">
        <v>595</v>
      </c>
      <c r="G2177" t="s">
        <v>12</v>
      </c>
      <c r="H2177" t="s">
        <v>13</v>
      </c>
      <c r="I2177" t="s">
        <v>596</v>
      </c>
      <c r="J2177" t="s">
        <v>523</v>
      </c>
      <c r="K2177" t="s">
        <v>522</v>
      </c>
      <c r="L2177">
        <v>1283.33</v>
      </c>
      <c r="M2177" t="s">
        <v>617</v>
      </c>
      <c r="N2177" t="s">
        <v>618</v>
      </c>
      <c r="O2177" t="str">
        <f t="shared" ref="O2177:O2217" si="68">TEXT(J2177,"mmmm")</f>
        <v>novembro</v>
      </c>
      <c r="P2177">
        <f>VLOOKUP(O2177,Auxiliar!A:B,2,FALSE)</f>
        <v>11</v>
      </c>
      <c r="Q2177">
        <f t="shared" si="67"/>
        <v>2024</v>
      </c>
    </row>
    <row r="2178" spans="1:17" x14ac:dyDescent="0.3">
      <c r="A2178" t="s">
        <v>138</v>
      </c>
      <c r="B2178" t="s">
        <v>90</v>
      </c>
      <c r="C2178" s="3">
        <v>97328758791</v>
      </c>
      <c r="D2178" t="str">
        <f>VLOOKUP(C2178,Planilha4!$B$1:$C$147,2,0)</f>
        <v>Jorge Luiz Habibe Da Silva</v>
      </c>
      <c r="E2178" t="s">
        <v>139</v>
      </c>
      <c r="F2178" t="s">
        <v>140</v>
      </c>
      <c r="G2178" t="s">
        <v>22</v>
      </c>
      <c r="H2178" t="s">
        <v>13</v>
      </c>
      <c r="I2178" t="s">
        <v>523</v>
      </c>
      <c r="J2178" t="s">
        <v>523</v>
      </c>
      <c r="K2178" t="s">
        <v>522</v>
      </c>
      <c r="L2178">
        <v>578.85</v>
      </c>
      <c r="M2178" t="s">
        <v>51</v>
      </c>
      <c r="N2178" t="s">
        <v>52</v>
      </c>
      <c r="O2178" t="str">
        <f t="shared" si="68"/>
        <v>novembro</v>
      </c>
      <c r="P2178">
        <f>VLOOKUP(O2178,Auxiliar!A:B,2,FALSE)</f>
        <v>11</v>
      </c>
      <c r="Q2178">
        <f t="shared" si="67"/>
        <v>2024</v>
      </c>
    </row>
    <row r="2179" spans="1:17" x14ac:dyDescent="0.3">
      <c r="A2179" t="s">
        <v>725</v>
      </c>
      <c r="B2179" t="s">
        <v>90</v>
      </c>
      <c r="C2179" s="3">
        <v>97328758791</v>
      </c>
      <c r="D2179" t="str">
        <f>VLOOKUP(C2179,Planilha4!$B$1:$C$147,2,0)</f>
        <v>Jorge Luiz Habibe Da Silva</v>
      </c>
      <c r="E2179" t="s">
        <v>726</v>
      </c>
      <c r="F2179" t="s">
        <v>727</v>
      </c>
      <c r="G2179" t="s">
        <v>12</v>
      </c>
      <c r="H2179" t="s">
        <v>13</v>
      </c>
      <c r="I2179" t="s">
        <v>728</v>
      </c>
      <c r="J2179" t="s">
        <v>729</v>
      </c>
      <c r="K2179" t="s">
        <v>728</v>
      </c>
      <c r="L2179">
        <v>3300</v>
      </c>
      <c r="M2179" t="s">
        <v>730</v>
      </c>
      <c r="N2179" t="s">
        <v>731</v>
      </c>
      <c r="O2179" t="str">
        <f t="shared" si="68"/>
        <v>agosto</v>
      </c>
      <c r="P2179">
        <f>VLOOKUP(O2179,Auxiliar!A:B,2,FALSE)</f>
        <v>8</v>
      </c>
      <c r="Q2179">
        <f t="shared" ref="Q2179:Q2217" si="69">YEAR(J2179)</f>
        <v>2024</v>
      </c>
    </row>
    <row r="2180" spans="1:17" x14ac:dyDescent="0.3">
      <c r="A2180" t="s">
        <v>592</v>
      </c>
      <c r="B2180" t="s">
        <v>90</v>
      </c>
      <c r="C2180" s="3">
        <v>97328758791</v>
      </c>
      <c r="D2180" t="str">
        <f>VLOOKUP(C2180,Planilha4!$B$1:$C$147,2,0)</f>
        <v>Jorge Luiz Habibe Da Silva</v>
      </c>
      <c r="E2180" t="s">
        <v>594</v>
      </c>
      <c r="F2180" t="s">
        <v>595</v>
      </c>
      <c r="G2180" t="s">
        <v>12</v>
      </c>
      <c r="H2180" t="s">
        <v>13</v>
      </c>
      <c r="I2180" t="s">
        <v>596</v>
      </c>
      <c r="J2180" t="s">
        <v>523</v>
      </c>
      <c r="K2180" t="s">
        <v>522</v>
      </c>
      <c r="L2180">
        <v>1283.33</v>
      </c>
      <c r="M2180" t="s">
        <v>751</v>
      </c>
      <c r="N2180" t="s">
        <v>752</v>
      </c>
      <c r="O2180" t="str">
        <f t="shared" si="68"/>
        <v>novembro</v>
      </c>
      <c r="P2180">
        <f>VLOOKUP(O2180,Auxiliar!A:B,2,FALSE)</f>
        <v>11</v>
      </c>
      <c r="Q2180">
        <f t="shared" si="69"/>
        <v>2024</v>
      </c>
    </row>
    <row r="2181" spans="1:17" x14ac:dyDescent="0.3">
      <c r="A2181" t="s">
        <v>686</v>
      </c>
      <c r="B2181" t="s">
        <v>90</v>
      </c>
      <c r="C2181" s="3">
        <v>97328758791</v>
      </c>
      <c r="D2181" t="str">
        <f>VLOOKUP(C2181,Planilha4!$B$1:$C$147,2,0)</f>
        <v>Jorge Luiz Habibe Da Silva</v>
      </c>
      <c r="E2181" t="s">
        <v>687</v>
      </c>
      <c r="F2181" t="s">
        <v>688</v>
      </c>
      <c r="G2181" t="s">
        <v>12</v>
      </c>
      <c r="H2181" t="s">
        <v>13</v>
      </c>
      <c r="I2181" t="s">
        <v>596</v>
      </c>
      <c r="J2181" t="s">
        <v>523</v>
      </c>
      <c r="K2181" t="s">
        <v>522</v>
      </c>
      <c r="L2181">
        <v>2240</v>
      </c>
      <c r="M2181" t="s">
        <v>689</v>
      </c>
      <c r="N2181" t="s">
        <v>690</v>
      </c>
      <c r="O2181" t="str">
        <f t="shared" si="68"/>
        <v>novembro</v>
      </c>
      <c r="P2181">
        <f>VLOOKUP(O2181,Auxiliar!A:B,2,FALSE)</f>
        <v>11</v>
      </c>
      <c r="Q2181">
        <f t="shared" si="69"/>
        <v>2024</v>
      </c>
    </row>
    <row r="2182" spans="1:17" x14ac:dyDescent="0.3">
      <c r="A2182" t="s">
        <v>425</v>
      </c>
      <c r="B2182" t="s">
        <v>90</v>
      </c>
      <c r="C2182" s="3">
        <v>97328758791</v>
      </c>
      <c r="D2182" t="str">
        <f>VLOOKUP(C2182,Planilha4!$B$1:$C$147,2,0)</f>
        <v>Jorge Luiz Habibe Da Silva</v>
      </c>
      <c r="E2182" t="s">
        <v>426</v>
      </c>
      <c r="F2182" t="s">
        <v>427</v>
      </c>
      <c r="G2182" t="s">
        <v>12</v>
      </c>
      <c r="H2182" t="s">
        <v>13</v>
      </c>
      <c r="I2182" t="s">
        <v>759</v>
      </c>
      <c r="J2182" t="s">
        <v>760</v>
      </c>
      <c r="K2182" t="s">
        <v>761</v>
      </c>
      <c r="L2182">
        <v>2850</v>
      </c>
      <c r="M2182" t="s">
        <v>429</v>
      </c>
      <c r="N2182" t="s">
        <v>430</v>
      </c>
      <c r="O2182" t="str">
        <f t="shared" si="68"/>
        <v>agosto</v>
      </c>
      <c r="P2182">
        <f>VLOOKUP(O2182,Auxiliar!A:B,2,FALSE)</f>
        <v>8</v>
      </c>
      <c r="Q2182">
        <f t="shared" si="69"/>
        <v>2024</v>
      </c>
    </row>
    <row r="2183" spans="1:17" x14ac:dyDescent="0.3">
      <c r="A2183" t="s">
        <v>826</v>
      </c>
      <c r="B2183" t="s">
        <v>90</v>
      </c>
      <c r="C2183" s="3">
        <v>97328758791</v>
      </c>
      <c r="D2183" t="str">
        <f>VLOOKUP(C2183,Planilha4!$B$1:$C$147,2,0)</f>
        <v>Jorge Luiz Habibe Da Silva</v>
      </c>
      <c r="E2183" t="s">
        <v>808</v>
      </c>
      <c r="F2183" t="s">
        <v>827</v>
      </c>
      <c r="G2183" t="s">
        <v>12</v>
      </c>
      <c r="H2183" t="s">
        <v>13</v>
      </c>
      <c r="I2183" t="s">
        <v>801</v>
      </c>
      <c r="J2183" t="s">
        <v>801</v>
      </c>
      <c r="K2183" t="s">
        <v>806</v>
      </c>
      <c r="L2183">
        <v>3600.05</v>
      </c>
      <c r="M2183" t="s">
        <v>51</v>
      </c>
      <c r="N2183" t="s">
        <v>52</v>
      </c>
      <c r="O2183" t="str">
        <f t="shared" si="68"/>
        <v>setembro</v>
      </c>
      <c r="P2183">
        <f>VLOOKUP(O2183,Auxiliar!A:B,2,FALSE)</f>
        <v>9</v>
      </c>
      <c r="Q2183">
        <f t="shared" si="69"/>
        <v>2024</v>
      </c>
    </row>
    <row r="2184" spans="1:17" x14ac:dyDescent="0.3">
      <c r="A2184" t="s">
        <v>753</v>
      </c>
      <c r="B2184" t="s">
        <v>90</v>
      </c>
      <c r="C2184" s="3">
        <v>97328758791</v>
      </c>
      <c r="D2184" t="str">
        <f>VLOOKUP(C2184,Planilha4!$B$1:$C$147,2,0)</f>
        <v>Jorge Luiz Habibe Da Silva</v>
      </c>
      <c r="E2184" t="s">
        <v>754</v>
      </c>
      <c r="F2184" t="s">
        <v>755</v>
      </c>
      <c r="G2184" t="s">
        <v>12</v>
      </c>
      <c r="H2184" t="s">
        <v>13</v>
      </c>
      <c r="I2184" t="s">
        <v>756</v>
      </c>
      <c r="J2184" t="s">
        <v>667</v>
      </c>
      <c r="K2184" t="s">
        <v>756</v>
      </c>
      <c r="L2184">
        <v>1100</v>
      </c>
      <c r="M2184" t="s">
        <v>757</v>
      </c>
      <c r="N2184" t="s">
        <v>758</v>
      </c>
      <c r="O2184" t="str">
        <f t="shared" si="68"/>
        <v>novembro</v>
      </c>
      <c r="P2184">
        <f>VLOOKUP(O2184,Auxiliar!A:B,2,FALSE)</f>
        <v>11</v>
      </c>
      <c r="Q2184">
        <f t="shared" si="69"/>
        <v>2024</v>
      </c>
    </row>
    <row r="2185" spans="1:17" x14ac:dyDescent="0.3">
      <c r="A2185" t="s">
        <v>878</v>
      </c>
      <c r="B2185" t="s">
        <v>90</v>
      </c>
      <c r="C2185" s="3">
        <v>97328758791</v>
      </c>
      <c r="D2185" t="str">
        <f>VLOOKUP(C2185,Planilha4!$B$1:$C$147,2,0)</f>
        <v>Jorge Luiz Habibe Da Silva</v>
      </c>
      <c r="E2185" t="s">
        <v>665</v>
      </c>
      <c r="F2185" t="s">
        <v>879</v>
      </c>
      <c r="G2185" t="s">
        <v>12</v>
      </c>
      <c r="H2185" t="s">
        <v>13</v>
      </c>
      <c r="I2185" t="s">
        <v>756</v>
      </c>
      <c r="J2185" t="s">
        <v>756</v>
      </c>
      <c r="K2185" t="s">
        <v>655</v>
      </c>
      <c r="L2185">
        <v>7474.14</v>
      </c>
      <c r="M2185" t="s">
        <v>51</v>
      </c>
      <c r="N2185" t="s">
        <v>52</v>
      </c>
      <c r="O2185" t="str">
        <f t="shared" si="68"/>
        <v>novembro</v>
      </c>
      <c r="P2185">
        <f>VLOOKUP(O2185,Auxiliar!A:B,2,FALSE)</f>
        <v>11</v>
      </c>
      <c r="Q2185">
        <f t="shared" si="69"/>
        <v>2024</v>
      </c>
    </row>
    <row r="2186" spans="1:17" x14ac:dyDescent="0.3">
      <c r="A2186" t="s">
        <v>898</v>
      </c>
      <c r="B2186" t="s">
        <v>90</v>
      </c>
      <c r="C2186" s="3">
        <v>97328758791</v>
      </c>
      <c r="D2186" t="str">
        <f>VLOOKUP(C2186,Planilha4!$B$1:$C$147,2,0)</f>
        <v>Jorge Luiz Habibe Da Silva</v>
      </c>
      <c r="E2186" t="s">
        <v>899</v>
      </c>
      <c r="F2186" t="s">
        <v>900</v>
      </c>
      <c r="G2186" t="s">
        <v>12</v>
      </c>
      <c r="H2186" t="s">
        <v>13</v>
      </c>
      <c r="I2186" t="s">
        <v>901</v>
      </c>
      <c r="J2186" t="s">
        <v>901</v>
      </c>
      <c r="K2186" t="s">
        <v>902</v>
      </c>
      <c r="L2186">
        <v>4714.6400000000003</v>
      </c>
      <c r="M2186" t="s">
        <v>51</v>
      </c>
      <c r="N2186" t="s">
        <v>52</v>
      </c>
      <c r="O2186" t="str">
        <f t="shared" si="68"/>
        <v>outubro</v>
      </c>
      <c r="P2186">
        <f>VLOOKUP(O2186,Auxiliar!A:B,2,FALSE)</f>
        <v>10</v>
      </c>
      <c r="Q2186">
        <f t="shared" si="69"/>
        <v>2024</v>
      </c>
    </row>
    <row r="2187" spans="1:17" x14ac:dyDescent="0.3">
      <c r="A2187" t="s">
        <v>940</v>
      </c>
      <c r="B2187" t="s">
        <v>90</v>
      </c>
      <c r="C2187" s="3">
        <v>97328758791</v>
      </c>
      <c r="D2187" t="str">
        <f>VLOOKUP(C2187,Planilha4!$B$1:$C$147,2,0)</f>
        <v>Jorge Luiz Habibe Da Silva</v>
      </c>
      <c r="E2187" t="s">
        <v>665</v>
      </c>
      <c r="F2187" t="s">
        <v>941</v>
      </c>
      <c r="G2187" t="s">
        <v>12</v>
      </c>
      <c r="H2187" t="s">
        <v>13</v>
      </c>
      <c r="I2187" t="s">
        <v>919</v>
      </c>
      <c r="J2187" t="s">
        <v>919</v>
      </c>
      <c r="K2187" t="s">
        <v>932</v>
      </c>
      <c r="L2187">
        <v>2002.05</v>
      </c>
      <c r="M2187" t="s">
        <v>51</v>
      </c>
      <c r="N2187" t="s">
        <v>52</v>
      </c>
      <c r="O2187" t="str">
        <f t="shared" si="68"/>
        <v>outubro</v>
      </c>
      <c r="P2187">
        <f>VLOOKUP(O2187,Auxiliar!A:B,2,FALSE)</f>
        <v>10</v>
      </c>
      <c r="Q2187">
        <f t="shared" si="69"/>
        <v>2024</v>
      </c>
    </row>
    <row r="2188" spans="1:17" x14ac:dyDescent="0.3">
      <c r="A2188" t="s">
        <v>952</v>
      </c>
      <c r="B2188" t="s">
        <v>90</v>
      </c>
      <c r="C2188" s="3">
        <v>97328758791</v>
      </c>
      <c r="D2188" t="str">
        <f>VLOOKUP(C2188,Planilha4!$B$1:$C$147,2,0)</f>
        <v>Jorge Luiz Habibe Da Silva</v>
      </c>
      <c r="E2188" t="s">
        <v>953</v>
      </c>
      <c r="F2188" t="s">
        <v>144</v>
      </c>
      <c r="G2188" t="s">
        <v>12</v>
      </c>
      <c r="H2188" t="s">
        <v>13</v>
      </c>
      <c r="I2188" t="s">
        <v>954</v>
      </c>
      <c r="J2188" t="s">
        <v>955</v>
      </c>
      <c r="K2188" t="s">
        <v>954</v>
      </c>
      <c r="L2188">
        <v>5000</v>
      </c>
      <c r="M2188" t="s">
        <v>956</v>
      </c>
      <c r="N2188" t="s">
        <v>957</v>
      </c>
      <c r="O2188" t="str">
        <f t="shared" si="68"/>
        <v>julho</v>
      </c>
      <c r="P2188">
        <f>VLOOKUP(O2188,Auxiliar!A:B,2,FALSE)</f>
        <v>7</v>
      </c>
      <c r="Q2188">
        <f t="shared" si="69"/>
        <v>2024</v>
      </c>
    </row>
    <row r="2189" spans="1:17" x14ac:dyDescent="0.3">
      <c r="A2189" t="s">
        <v>985</v>
      </c>
      <c r="B2189" t="s">
        <v>90</v>
      </c>
      <c r="C2189" s="3">
        <v>97328758791</v>
      </c>
      <c r="D2189" t="str">
        <f>VLOOKUP(C2189,Planilha4!$B$1:$C$147,2,0)</f>
        <v>Jorge Luiz Habibe Da Silva</v>
      </c>
      <c r="E2189" t="s">
        <v>987</v>
      </c>
      <c r="F2189" t="s">
        <v>159</v>
      </c>
      <c r="G2189" t="s">
        <v>12</v>
      </c>
      <c r="H2189" t="s">
        <v>13</v>
      </c>
      <c r="I2189" t="s">
        <v>984</v>
      </c>
      <c r="J2189" t="s">
        <v>978</v>
      </c>
      <c r="K2189" t="s">
        <v>990</v>
      </c>
      <c r="L2189">
        <v>5750</v>
      </c>
      <c r="M2189" t="s">
        <v>988</v>
      </c>
      <c r="N2189" t="s">
        <v>989</v>
      </c>
      <c r="O2189" t="str">
        <f t="shared" si="68"/>
        <v>julho</v>
      </c>
      <c r="P2189">
        <f>VLOOKUP(O2189,Auxiliar!A:B,2,FALSE)</f>
        <v>7</v>
      </c>
      <c r="Q2189">
        <f t="shared" si="69"/>
        <v>2024</v>
      </c>
    </row>
    <row r="2190" spans="1:17" x14ac:dyDescent="0.3">
      <c r="A2190" t="s">
        <v>540</v>
      </c>
      <c r="B2190" t="s">
        <v>90</v>
      </c>
      <c r="C2190" s="3">
        <v>97328758791</v>
      </c>
      <c r="D2190" t="str">
        <f>VLOOKUP(C2190,Planilha4!$B$1:$C$147,2,0)</f>
        <v>Jorge Luiz Habibe Da Silva</v>
      </c>
      <c r="E2190" t="s">
        <v>541</v>
      </c>
      <c r="F2190" t="s">
        <v>542</v>
      </c>
      <c r="G2190" t="s">
        <v>12</v>
      </c>
      <c r="H2190" t="s">
        <v>13</v>
      </c>
      <c r="I2190" t="s">
        <v>527</v>
      </c>
      <c r="J2190" t="s">
        <v>543</v>
      </c>
      <c r="K2190" t="s">
        <v>527</v>
      </c>
      <c r="L2190">
        <v>3395</v>
      </c>
      <c r="M2190" t="s">
        <v>544</v>
      </c>
      <c r="N2190" t="s">
        <v>545</v>
      </c>
      <c r="O2190" t="str">
        <f t="shared" si="68"/>
        <v>julho</v>
      </c>
      <c r="P2190">
        <f>VLOOKUP(O2190,Auxiliar!A:B,2,FALSE)</f>
        <v>7</v>
      </c>
      <c r="Q2190">
        <f t="shared" si="69"/>
        <v>2024</v>
      </c>
    </row>
    <row r="2191" spans="1:17" x14ac:dyDescent="0.3">
      <c r="A2191" t="s">
        <v>1005</v>
      </c>
      <c r="B2191" t="s">
        <v>90</v>
      </c>
      <c r="C2191" s="3">
        <v>97328758791</v>
      </c>
      <c r="D2191" t="str">
        <f>VLOOKUP(C2191,Planilha4!$B$1:$C$147,2,0)</f>
        <v>Jorge Luiz Habibe Da Silva</v>
      </c>
      <c r="E2191" t="s">
        <v>432</v>
      </c>
      <c r="F2191" t="s">
        <v>191</v>
      </c>
      <c r="G2191" t="s">
        <v>85</v>
      </c>
      <c r="H2191" t="s">
        <v>13</v>
      </c>
      <c r="I2191" t="s">
        <v>1006</v>
      </c>
      <c r="J2191" t="s">
        <v>1007</v>
      </c>
      <c r="K2191" t="s">
        <v>1008</v>
      </c>
      <c r="L2191">
        <v>12000</v>
      </c>
      <c r="M2191" t="s">
        <v>1009</v>
      </c>
      <c r="N2191" t="s">
        <v>1010</v>
      </c>
      <c r="O2191" t="str">
        <f t="shared" si="68"/>
        <v>outubro</v>
      </c>
      <c r="P2191">
        <f>VLOOKUP(O2191,Auxiliar!A:B,2,FALSE)</f>
        <v>10</v>
      </c>
      <c r="Q2191">
        <f t="shared" si="69"/>
        <v>2024</v>
      </c>
    </row>
    <row r="2192" spans="1:17" x14ac:dyDescent="0.3">
      <c r="A2192" s="1"/>
      <c r="B2192" s="1"/>
      <c r="C2192" s="3"/>
      <c r="E2192" s="1"/>
      <c r="F2192" s="1"/>
      <c r="G2192" s="1"/>
      <c r="H2192" s="1"/>
      <c r="I2192" s="1"/>
      <c r="L2192" s="1"/>
      <c r="M2192" s="1"/>
      <c r="N2192" s="1"/>
    </row>
    <row r="2193" spans="1:17" x14ac:dyDescent="0.3">
      <c r="A2193" s="1"/>
      <c r="B2193" s="1"/>
      <c r="C2193" s="3"/>
      <c r="E2193" s="1"/>
      <c r="F2193" s="1"/>
      <c r="G2193" s="1"/>
      <c r="H2193" s="1"/>
      <c r="I2193" s="1"/>
      <c r="L2193" s="1"/>
      <c r="M2193" s="1"/>
      <c r="N2193" s="1"/>
    </row>
    <row r="2194" spans="1:17" x14ac:dyDescent="0.3">
      <c r="A2194" t="s">
        <v>1021</v>
      </c>
      <c r="B2194" t="s">
        <v>90</v>
      </c>
      <c r="C2194" s="3">
        <v>97328758791</v>
      </c>
      <c r="D2194" t="str">
        <f>VLOOKUP(C2194,Planilha4!$B$1:$C$147,2,0)</f>
        <v>Jorge Luiz Habibe Da Silva</v>
      </c>
      <c r="E2194" t="s">
        <v>1022</v>
      </c>
      <c r="F2194" t="s">
        <v>564</v>
      </c>
      <c r="G2194" t="s">
        <v>12</v>
      </c>
      <c r="H2194" t="s">
        <v>13</v>
      </c>
      <c r="I2194" t="s">
        <v>1012</v>
      </c>
      <c r="J2194" t="s">
        <v>1012</v>
      </c>
      <c r="K2194" t="s">
        <v>1023</v>
      </c>
      <c r="L2194">
        <v>1300</v>
      </c>
      <c r="M2194" t="s">
        <v>1024</v>
      </c>
      <c r="N2194" t="s">
        <v>1025</v>
      </c>
      <c r="O2194" t="str">
        <f t="shared" si="68"/>
        <v>maio</v>
      </c>
      <c r="P2194">
        <f>VLOOKUP(O2194,Auxiliar!A:B,2,FALSE)</f>
        <v>5</v>
      </c>
      <c r="Q2194">
        <f t="shared" si="69"/>
        <v>2024</v>
      </c>
    </row>
    <row r="2195" spans="1:17" x14ac:dyDescent="0.3">
      <c r="A2195" s="1"/>
      <c r="B2195" s="1"/>
      <c r="C2195" s="3"/>
      <c r="E2195" s="1"/>
      <c r="F2195" s="1"/>
      <c r="G2195" s="1"/>
      <c r="H2195" s="1"/>
      <c r="I2195" s="1"/>
      <c r="L2195" s="1"/>
      <c r="M2195" s="1"/>
      <c r="N2195" s="1"/>
    </row>
    <row r="2196" spans="1:17" x14ac:dyDescent="0.3">
      <c r="A2196" t="s">
        <v>1201</v>
      </c>
      <c r="B2196" t="s">
        <v>90</v>
      </c>
      <c r="C2196" s="3">
        <v>97328758791</v>
      </c>
      <c r="D2196" t="str">
        <f>VLOOKUP(C2196,Planilha4!$B$1:$C$147,2,0)</f>
        <v>Jorge Luiz Habibe Da Silva</v>
      </c>
      <c r="E2196" t="s">
        <v>1202</v>
      </c>
      <c r="F2196" t="s">
        <v>1203</v>
      </c>
      <c r="G2196" t="s">
        <v>1202</v>
      </c>
      <c r="H2196" t="s">
        <v>13</v>
      </c>
      <c r="I2196" t="s">
        <v>1204</v>
      </c>
      <c r="J2196" t="s">
        <v>1198</v>
      </c>
      <c r="K2196" t="s">
        <v>1205</v>
      </c>
      <c r="L2196">
        <v>610.9</v>
      </c>
      <c r="M2196" t="s">
        <v>25</v>
      </c>
      <c r="N2196" t="s">
        <v>26</v>
      </c>
      <c r="O2196" t="str">
        <f t="shared" si="68"/>
        <v>janeiro</v>
      </c>
      <c r="P2196">
        <f>VLOOKUP(O2196,Auxiliar!A:B,2,FALSE)</f>
        <v>1</v>
      </c>
      <c r="Q2196">
        <f t="shared" si="69"/>
        <v>2025</v>
      </c>
    </row>
    <row r="2197" spans="1:17" x14ac:dyDescent="0.3">
      <c r="A2197" t="s">
        <v>1293</v>
      </c>
      <c r="B2197" t="s">
        <v>90</v>
      </c>
      <c r="C2197" s="3">
        <v>97328758791</v>
      </c>
      <c r="D2197" t="str">
        <f>VLOOKUP(C2197,Planilha4!$B$1:$C$147,2,0)</f>
        <v>Jorge Luiz Habibe Da Silva</v>
      </c>
      <c r="E2197" t="s">
        <v>1294</v>
      </c>
      <c r="F2197" t="s">
        <v>1295</v>
      </c>
      <c r="G2197" t="s">
        <v>12</v>
      </c>
      <c r="H2197" t="s">
        <v>13</v>
      </c>
      <c r="I2197" t="s">
        <v>1292</v>
      </c>
      <c r="J2197" t="s">
        <v>1292</v>
      </c>
      <c r="K2197" t="s">
        <v>1296</v>
      </c>
      <c r="L2197">
        <v>3500</v>
      </c>
      <c r="M2197" t="s">
        <v>1297</v>
      </c>
      <c r="N2197" t="s">
        <v>1298</v>
      </c>
      <c r="O2197" t="str">
        <f t="shared" si="68"/>
        <v>fevereiro</v>
      </c>
      <c r="P2197">
        <f>VLOOKUP(O2197,Auxiliar!A:B,2,FALSE)</f>
        <v>2</v>
      </c>
      <c r="Q2197">
        <f t="shared" si="69"/>
        <v>2025</v>
      </c>
    </row>
    <row r="2198" spans="1:17" x14ac:dyDescent="0.3">
      <c r="A2198" t="s">
        <v>1299</v>
      </c>
      <c r="B2198" t="s">
        <v>90</v>
      </c>
      <c r="C2198" s="3">
        <v>97328758791</v>
      </c>
      <c r="D2198" t="str">
        <f>VLOOKUP(C2198,Planilha4!$B$1:$C$147,2,0)</f>
        <v>Jorge Luiz Habibe Da Silva</v>
      </c>
      <c r="E2198" t="s">
        <v>1300</v>
      </c>
      <c r="F2198" t="s">
        <v>370</v>
      </c>
      <c r="G2198" t="s">
        <v>12</v>
      </c>
      <c r="H2198" t="s">
        <v>13</v>
      </c>
      <c r="I2198" t="s">
        <v>1292</v>
      </c>
      <c r="J2198" t="s">
        <v>1260</v>
      </c>
      <c r="K2198" t="s">
        <v>1259</v>
      </c>
      <c r="L2198">
        <v>1500</v>
      </c>
      <c r="M2198" t="s">
        <v>1301</v>
      </c>
      <c r="N2198" t="s">
        <v>1302</v>
      </c>
      <c r="O2198" t="str">
        <f t="shared" si="68"/>
        <v>janeiro</v>
      </c>
      <c r="P2198">
        <f>VLOOKUP(O2198,Auxiliar!A:B,2,FALSE)</f>
        <v>1</v>
      </c>
      <c r="Q2198">
        <f t="shared" si="69"/>
        <v>2025</v>
      </c>
    </row>
    <row r="2199" spans="1:17" x14ac:dyDescent="0.3">
      <c r="A2199" t="s">
        <v>1355</v>
      </c>
      <c r="B2199" t="s">
        <v>90</v>
      </c>
      <c r="C2199" s="3">
        <v>97328758791</v>
      </c>
      <c r="D2199" t="str">
        <f>VLOOKUP(C2199,Planilha4!$B$1:$C$147,2,0)</f>
        <v>Jorge Luiz Habibe Da Silva</v>
      </c>
      <c r="E2199" t="s">
        <v>1356</v>
      </c>
      <c r="F2199" t="s">
        <v>1357</v>
      </c>
      <c r="G2199" t="s">
        <v>12</v>
      </c>
      <c r="H2199" t="s">
        <v>13</v>
      </c>
      <c r="I2199" t="s">
        <v>1358</v>
      </c>
      <c r="J2199" t="s">
        <v>1335</v>
      </c>
      <c r="K2199" t="s">
        <v>1336</v>
      </c>
      <c r="L2199">
        <v>1750</v>
      </c>
      <c r="M2199" t="s">
        <v>1359</v>
      </c>
      <c r="N2199" t="s">
        <v>1360</v>
      </c>
      <c r="O2199" t="str">
        <f t="shared" si="68"/>
        <v>agosto</v>
      </c>
      <c r="P2199">
        <f>VLOOKUP(O2199,Auxiliar!A:B,2,FALSE)</f>
        <v>8</v>
      </c>
      <c r="Q2199">
        <f t="shared" si="69"/>
        <v>2024</v>
      </c>
    </row>
    <row r="2200" spans="1:17" x14ac:dyDescent="0.3">
      <c r="A2200" t="s">
        <v>1378</v>
      </c>
      <c r="B2200" t="s">
        <v>90</v>
      </c>
      <c r="C2200" s="3">
        <v>97328758791</v>
      </c>
      <c r="D2200" t="str">
        <f>VLOOKUP(C2200,Planilha4!$B$1:$C$147,2,0)</f>
        <v>Jorge Luiz Habibe Da Silva</v>
      </c>
      <c r="E2200" t="s">
        <v>1379</v>
      </c>
      <c r="F2200" t="s">
        <v>113</v>
      </c>
      <c r="G2200" t="s">
        <v>12</v>
      </c>
      <c r="H2200" t="s">
        <v>13</v>
      </c>
      <c r="I2200" t="s">
        <v>1380</v>
      </c>
      <c r="J2200" t="s">
        <v>1369</v>
      </c>
      <c r="K2200" t="s">
        <v>1374</v>
      </c>
      <c r="L2200">
        <v>1500</v>
      </c>
      <c r="M2200" t="s">
        <v>1381</v>
      </c>
      <c r="N2200" t="s">
        <v>1382</v>
      </c>
      <c r="O2200" t="str">
        <f t="shared" si="68"/>
        <v>agosto</v>
      </c>
      <c r="P2200">
        <f>VLOOKUP(O2200,Auxiliar!A:B,2,FALSE)</f>
        <v>8</v>
      </c>
      <c r="Q2200">
        <f t="shared" si="69"/>
        <v>2024</v>
      </c>
    </row>
    <row r="2201" spans="1:17" x14ac:dyDescent="0.3">
      <c r="A2201" t="s">
        <v>1402</v>
      </c>
      <c r="B2201" t="s">
        <v>90</v>
      </c>
      <c r="C2201" s="3">
        <v>97328758791</v>
      </c>
      <c r="D2201" t="str">
        <f>VLOOKUP(C2201,Planilha4!$B$1:$C$147,2,0)</f>
        <v>Jorge Luiz Habibe Da Silva</v>
      </c>
      <c r="E2201" t="s">
        <v>1403</v>
      </c>
      <c r="F2201" t="s">
        <v>587</v>
      </c>
      <c r="G2201" t="s">
        <v>12</v>
      </c>
      <c r="H2201" t="s">
        <v>13</v>
      </c>
      <c r="I2201" t="s">
        <v>1292</v>
      </c>
      <c r="J2201" t="s">
        <v>1259</v>
      </c>
      <c r="K2201" t="s">
        <v>1261</v>
      </c>
      <c r="L2201">
        <v>2925</v>
      </c>
      <c r="M2201" t="s">
        <v>1404</v>
      </c>
      <c r="N2201" t="s">
        <v>1405</v>
      </c>
      <c r="O2201" t="str">
        <f t="shared" si="68"/>
        <v>janeiro</v>
      </c>
      <c r="P2201">
        <f>VLOOKUP(O2201,Auxiliar!A:B,2,FALSE)</f>
        <v>1</v>
      </c>
      <c r="Q2201">
        <f t="shared" si="69"/>
        <v>2025</v>
      </c>
    </row>
    <row r="2202" spans="1:17" x14ac:dyDescent="0.3">
      <c r="A2202" t="s">
        <v>1103</v>
      </c>
      <c r="B2202" t="s">
        <v>90</v>
      </c>
      <c r="C2202" s="3">
        <v>97328758791</v>
      </c>
      <c r="D2202" t="str">
        <f>VLOOKUP(C2202,Planilha4!$B$1:$C$147,2,0)</f>
        <v>Jorge Luiz Habibe Da Silva</v>
      </c>
      <c r="E2202" t="s">
        <v>1104</v>
      </c>
      <c r="F2202" t="s">
        <v>888</v>
      </c>
      <c r="G2202" t="s">
        <v>12</v>
      </c>
      <c r="H2202" t="s">
        <v>13</v>
      </c>
      <c r="I2202" t="s">
        <v>1407</v>
      </c>
      <c r="J2202" t="s">
        <v>1414</v>
      </c>
      <c r="K2202" t="s">
        <v>1407</v>
      </c>
      <c r="L2202">
        <v>6200</v>
      </c>
      <c r="M2202" t="s">
        <v>1106</v>
      </c>
      <c r="N2202" t="s">
        <v>1107</v>
      </c>
      <c r="O2202" t="str">
        <f t="shared" si="68"/>
        <v>setembro</v>
      </c>
      <c r="P2202">
        <f>VLOOKUP(O2202,Auxiliar!A:B,2,FALSE)</f>
        <v>9</v>
      </c>
      <c r="Q2202">
        <f t="shared" si="69"/>
        <v>2024</v>
      </c>
    </row>
    <row r="2203" spans="1:17" x14ac:dyDescent="0.3">
      <c r="A2203" t="s">
        <v>1201</v>
      </c>
      <c r="B2203" t="s">
        <v>90</v>
      </c>
      <c r="C2203" s="3">
        <v>97328758791</v>
      </c>
      <c r="D2203" t="str">
        <f>VLOOKUP(C2203,Planilha4!$B$1:$C$147,2,0)</f>
        <v>Jorge Luiz Habibe Da Silva</v>
      </c>
      <c r="E2203" t="s">
        <v>1202</v>
      </c>
      <c r="F2203" t="s">
        <v>1203</v>
      </c>
      <c r="G2203" t="s">
        <v>1202</v>
      </c>
      <c r="H2203" t="s">
        <v>13</v>
      </c>
      <c r="I2203" t="s">
        <v>1442</v>
      </c>
      <c r="J2203" t="s">
        <v>1296</v>
      </c>
      <c r="K2203" t="s">
        <v>1418</v>
      </c>
      <c r="L2203">
        <v>1096.77</v>
      </c>
      <c r="M2203" t="s">
        <v>25</v>
      </c>
      <c r="N2203" t="s">
        <v>26</v>
      </c>
      <c r="O2203" t="str">
        <f t="shared" si="68"/>
        <v>fevereiro</v>
      </c>
      <c r="P2203">
        <f>VLOOKUP(O2203,Auxiliar!A:B,2,FALSE)</f>
        <v>2</v>
      </c>
      <c r="Q2203">
        <f t="shared" si="69"/>
        <v>2025</v>
      </c>
    </row>
    <row r="2204" spans="1:17" x14ac:dyDescent="0.3">
      <c r="A2204" t="s">
        <v>1452</v>
      </c>
      <c r="B2204" t="s">
        <v>90</v>
      </c>
      <c r="C2204" s="3">
        <v>97328758791</v>
      </c>
      <c r="D2204" t="str">
        <f>VLOOKUP(C2204,Planilha4!$B$1:$C$147,2,0)</f>
        <v>Jorge Luiz Habibe Da Silva</v>
      </c>
      <c r="E2204" t="s">
        <v>1453</v>
      </c>
      <c r="F2204" t="s">
        <v>1454</v>
      </c>
      <c r="G2204" t="s">
        <v>12</v>
      </c>
      <c r="H2204" t="s">
        <v>13</v>
      </c>
      <c r="I2204" t="s">
        <v>792</v>
      </c>
      <c r="J2204" t="s">
        <v>792</v>
      </c>
      <c r="K2204" t="s">
        <v>801</v>
      </c>
      <c r="L2204">
        <v>1000</v>
      </c>
      <c r="M2204" t="s">
        <v>1455</v>
      </c>
      <c r="N2204" t="s">
        <v>1456</v>
      </c>
      <c r="O2204" t="str">
        <f t="shared" si="68"/>
        <v>setembro</v>
      </c>
      <c r="P2204">
        <f>VLOOKUP(O2204,Auxiliar!A:B,2,FALSE)</f>
        <v>9</v>
      </c>
      <c r="Q2204">
        <f t="shared" si="69"/>
        <v>2024</v>
      </c>
    </row>
    <row r="2205" spans="1:17" x14ac:dyDescent="0.3">
      <c r="A2205" t="s">
        <v>1522</v>
      </c>
      <c r="B2205" t="s">
        <v>90</v>
      </c>
      <c r="C2205" s="3">
        <v>97328758791</v>
      </c>
      <c r="D2205" t="str">
        <f>VLOOKUP(C2205,Planilha4!$B$1:$C$147,2,0)</f>
        <v>Jorge Luiz Habibe Da Silva</v>
      </c>
      <c r="E2205" t="s">
        <v>1523</v>
      </c>
      <c r="F2205" t="s">
        <v>1524</v>
      </c>
      <c r="G2205" t="s">
        <v>12</v>
      </c>
      <c r="H2205" t="s">
        <v>13</v>
      </c>
      <c r="I2205" t="s">
        <v>1519</v>
      </c>
      <c r="J2205" t="s">
        <v>1512</v>
      </c>
      <c r="K2205" t="s">
        <v>1519</v>
      </c>
      <c r="L2205">
        <v>1500</v>
      </c>
      <c r="M2205" t="s">
        <v>1525</v>
      </c>
      <c r="N2205" t="s">
        <v>1526</v>
      </c>
      <c r="O2205" t="str">
        <f t="shared" si="68"/>
        <v>março</v>
      </c>
      <c r="P2205">
        <f>VLOOKUP(O2205,Auxiliar!A:B,2,FALSE)</f>
        <v>3</v>
      </c>
      <c r="Q2205">
        <f t="shared" si="69"/>
        <v>2025</v>
      </c>
    </row>
    <row r="2206" spans="1:17" x14ac:dyDescent="0.3">
      <c r="C2206" s="3"/>
    </row>
    <row r="2207" spans="1:17" x14ac:dyDescent="0.3">
      <c r="A2207" t="s">
        <v>1554</v>
      </c>
      <c r="B2207" t="s">
        <v>90</v>
      </c>
      <c r="C2207" s="3">
        <v>97328758791</v>
      </c>
      <c r="D2207" t="str">
        <f>VLOOKUP(C2207,Planilha4!$B$1:$C$147,2,0)</f>
        <v>Jorge Luiz Habibe Da Silva</v>
      </c>
      <c r="E2207" t="s">
        <v>1555</v>
      </c>
      <c r="F2207" t="s">
        <v>1556</v>
      </c>
      <c r="G2207" t="s">
        <v>12</v>
      </c>
      <c r="H2207" t="s">
        <v>13</v>
      </c>
      <c r="I2207" t="s">
        <v>1550</v>
      </c>
      <c r="J2207" t="s">
        <v>1557</v>
      </c>
      <c r="K2207" t="s">
        <v>1558</v>
      </c>
      <c r="L2207">
        <v>3200</v>
      </c>
      <c r="M2207" t="s">
        <v>1559</v>
      </c>
      <c r="N2207" t="s">
        <v>1560</v>
      </c>
      <c r="O2207" t="str">
        <f t="shared" si="68"/>
        <v>março</v>
      </c>
      <c r="P2207">
        <f>VLOOKUP(O2207,Auxiliar!A:B,2,FALSE)</f>
        <v>3</v>
      </c>
      <c r="Q2207">
        <f t="shared" si="69"/>
        <v>2025</v>
      </c>
    </row>
    <row r="2208" spans="1:17" x14ac:dyDescent="0.3">
      <c r="A2208" t="s">
        <v>1570</v>
      </c>
      <c r="B2208" t="s">
        <v>90</v>
      </c>
      <c r="C2208" s="3">
        <v>97328758791</v>
      </c>
      <c r="D2208" t="str">
        <f>VLOOKUP(C2208,Planilha4!$B$1:$C$147,2,0)</f>
        <v>Jorge Luiz Habibe Da Silva</v>
      </c>
      <c r="E2208" t="s">
        <v>1571</v>
      </c>
      <c r="F2208" t="s">
        <v>1572</v>
      </c>
      <c r="G2208" t="s">
        <v>12</v>
      </c>
      <c r="H2208" t="s">
        <v>13</v>
      </c>
      <c r="I2208" t="s">
        <v>1398</v>
      </c>
      <c r="J2208" t="s">
        <v>1573</v>
      </c>
      <c r="K2208" t="s">
        <v>1567</v>
      </c>
      <c r="L2208">
        <v>5500</v>
      </c>
      <c r="M2208" t="s">
        <v>1574</v>
      </c>
      <c r="N2208" t="s">
        <v>1575</v>
      </c>
      <c r="O2208" t="str">
        <f t="shared" si="68"/>
        <v>janeiro</v>
      </c>
      <c r="P2208">
        <f>VLOOKUP(O2208,Auxiliar!A:B,2,FALSE)</f>
        <v>1</v>
      </c>
      <c r="Q2208">
        <f t="shared" si="69"/>
        <v>2025</v>
      </c>
    </row>
    <row r="2209" spans="1:17" x14ac:dyDescent="0.3">
      <c r="A2209" t="s">
        <v>1660</v>
      </c>
      <c r="B2209" t="s">
        <v>90</v>
      </c>
      <c r="C2209" s="3">
        <v>97328758791</v>
      </c>
      <c r="D2209" t="str">
        <f>VLOOKUP(C2209,Planilha4!$B$1:$C$147,2,0)</f>
        <v>Jorge Luiz Habibe Da Silva</v>
      </c>
      <c r="E2209" t="s">
        <v>1661</v>
      </c>
      <c r="F2209" t="s">
        <v>144</v>
      </c>
      <c r="G2209" t="s">
        <v>12</v>
      </c>
      <c r="H2209" t="s">
        <v>13</v>
      </c>
      <c r="I2209" t="s">
        <v>1489</v>
      </c>
      <c r="J2209" t="s">
        <v>1173</v>
      </c>
      <c r="K2209" t="s">
        <v>1662</v>
      </c>
      <c r="L2209">
        <v>4375</v>
      </c>
      <c r="M2209" t="s">
        <v>1663</v>
      </c>
      <c r="N2209" t="s">
        <v>1664</v>
      </c>
      <c r="O2209" t="str">
        <f t="shared" si="68"/>
        <v>dezembro</v>
      </c>
      <c r="P2209">
        <f>VLOOKUP(O2209,Auxiliar!A:B,2,FALSE)</f>
        <v>12</v>
      </c>
      <c r="Q2209">
        <f t="shared" si="69"/>
        <v>2024</v>
      </c>
    </row>
    <row r="2210" spans="1:17" x14ac:dyDescent="0.3">
      <c r="A2210" t="s">
        <v>1673</v>
      </c>
      <c r="B2210" t="s">
        <v>90</v>
      </c>
      <c r="C2210" s="3">
        <v>97328758791</v>
      </c>
      <c r="D2210" t="str">
        <f>VLOOKUP(C2210,Planilha4!$B$1:$C$147,2,0)</f>
        <v>Jorge Luiz Habibe Da Silva</v>
      </c>
      <c r="E2210" t="s">
        <v>1675</v>
      </c>
      <c r="F2210" t="s">
        <v>1676</v>
      </c>
      <c r="G2210" t="s">
        <v>12</v>
      </c>
      <c r="H2210" t="s">
        <v>13</v>
      </c>
      <c r="I2210" t="s">
        <v>1489</v>
      </c>
      <c r="J2210" t="s">
        <v>1173</v>
      </c>
      <c r="K2210" t="s">
        <v>1662</v>
      </c>
      <c r="L2210">
        <v>1500</v>
      </c>
      <c r="M2210" t="s">
        <v>1677</v>
      </c>
      <c r="N2210" t="s">
        <v>1678</v>
      </c>
      <c r="O2210" t="str">
        <f t="shared" si="68"/>
        <v>dezembro</v>
      </c>
      <c r="P2210">
        <f>VLOOKUP(O2210,Auxiliar!A:B,2,FALSE)</f>
        <v>12</v>
      </c>
      <c r="Q2210">
        <f t="shared" si="69"/>
        <v>2024</v>
      </c>
    </row>
    <row r="2211" spans="1:17" x14ac:dyDescent="0.3">
      <c r="A2211" t="s">
        <v>1679</v>
      </c>
      <c r="B2211" t="s">
        <v>90</v>
      </c>
      <c r="C2211" s="3">
        <v>97328758791</v>
      </c>
      <c r="D2211" t="str">
        <f>VLOOKUP(C2211,Planilha4!$B$1:$C$147,2,0)</f>
        <v>Jorge Luiz Habibe Da Silva</v>
      </c>
      <c r="E2211" t="s">
        <v>1680</v>
      </c>
      <c r="F2211" t="s">
        <v>582</v>
      </c>
      <c r="G2211" t="s">
        <v>12</v>
      </c>
      <c r="H2211" t="s">
        <v>13</v>
      </c>
      <c r="I2211" t="s">
        <v>1681</v>
      </c>
      <c r="J2211" t="s">
        <v>1681</v>
      </c>
      <c r="K2211" t="s">
        <v>1193</v>
      </c>
      <c r="L2211">
        <v>1750</v>
      </c>
      <c r="M2211" t="s">
        <v>1682</v>
      </c>
      <c r="N2211" t="s">
        <v>1683</v>
      </c>
      <c r="O2211" t="str">
        <f t="shared" si="68"/>
        <v>dezembro</v>
      </c>
      <c r="P2211">
        <f>VLOOKUP(O2211,Auxiliar!A:B,2,FALSE)</f>
        <v>12</v>
      </c>
      <c r="Q2211">
        <f t="shared" si="69"/>
        <v>2024</v>
      </c>
    </row>
    <row r="2212" spans="1:17" x14ac:dyDescent="0.3">
      <c r="A2212" t="s">
        <v>1707</v>
      </c>
      <c r="B2212" t="s">
        <v>90</v>
      </c>
      <c r="C2212" s="3">
        <v>97328758791</v>
      </c>
      <c r="D2212" t="str">
        <f>VLOOKUP(C2212,Planilha4!$B$1:$C$147,2,0)</f>
        <v>Jorge Luiz Habibe Da Silva</v>
      </c>
      <c r="E2212" t="s">
        <v>1708</v>
      </c>
      <c r="F2212" t="s">
        <v>468</v>
      </c>
      <c r="G2212" t="s">
        <v>12</v>
      </c>
      <c r="H2212" t="s">
        <v>13</v>
      </c>
      <c r="I2212" t="s">
        <v>1709</v>
      </c>
      <c r="J2212" t="s">
        <v>1545</v>
      </c>
      <c r="K2212" t="s">
        <v>1693</v>
      </c>
      <c r="L2212">
        <v>1000</v>
      </c>
      <c r="M2212" t="s">
        <v>1710</v>
      </c>
      <c r="N2212" t="s">
        <v>1711</v>
      </c>
      <c r="O2212" t="str">
        <f t="shared" si="68"/>
        <v>março</v>
      </c>
      <c r="P2212">
        <f>VLOOKUP(O2212,Auxiliar!A:B,2,FALSE)</f>
        <v>3</v>
      </c>
      <c r="Q2212">
        <f t="shared" si="69"/>
        <v>2025</v>
      </c>
    </row>
    <row r="2213" spans="1:17" x14ac:dyDescent="0.3">
      <c r="A2213" t="s">
        <v>1722</v>
      </c>
      <c r="B2213" t="s">
        <v>90</v>
      </c>
      <c r="C2213" s="3">
        <v>97328758791</v>
      </c>
      <c r="D2213" t="str">
        <f>VLOOKUP(C2213,Planilha4!$B$1:$C$147,2,0)</f>
        <v>Jorge Luiz Habibe Da Silva</v>
      </c>
      <c r="E2213" t="s">
        <v>1723</v>
      </c>
      <c r="F2213" t="s">
        <v>1524</v>
      </c>
      <c r="G2213" t="s">
        <v>12</v>
      </c>
      <c r="H2213" t="s">
        <v>13</v>
      </c>
      <c r="I2213" t="s">
        <v>1693</v>
      </c>
      <c r="J2213" t="s">
        <v>1693</v>
      </c>
      <c r="K2213" t="s">
        <v>1709</v>
      </c>
      <c r="L2213">
        <v>2002.5</v>
      </c>
      <c r="M2213" t="s">
        <v>51</v>
      </c>
      <c r="N2213" t="s">
        <v>52</v>
      </c>
      <c r="O2213" t="str">
        <f t="shared" si="68"/>
        <v>março</v>
      </c>
      <c r="P2213">
        <f>VLOOKUP(O2213,Auxiliar!A:B,2,FALSE)</f>
        <v>3</v>
      </c>
      <c r="Q2213">
        <f t="shared" si="69"/>
        <v>2025</v>
      </c>
    </row>
    <row r="2214" spans="1:17" x14ac:dyDescent="0.3">
      <c r="A2214" t="s">
        <v>1748</v>
      </c>
      <c r="B2214" t="s">
        <v>90</v>
      </c>
      <c r="C2214" s="3">
        <v>97328758791</v>
      </c>
      <c r="D2214" t="str">
        <f>VLOOKUP(C2214,Planilha4!$B$1:$C$147,2,0)</f>
        <v>Jorge Luiz Habibe Da Silva</v>
      </c>
      <c r="E2214" t="s">
        <v>1749</v>
      </c>
      <c r="F2214" t="s">
        <v>1225</v>
      </c>
      <c r="G2214" t="s">
        <v>12</v>
      </c>
      <c r="H2214" t="s">
        <v>13</v>
      </c>
      <c r="I2214" t="s">
        <v>1745</v>
      </c>
      <c r="J2214" t="s">
        <v>1700</v>
      </c>
      <c r="K2214" t="s">
        <v>1745</v>
      </c>
      <c r="L2214">
        <v>4250</v>
      </c>
      <c r="M2214" t="s">
        <v>1750</v>
      </c>
      <c r="N2214" t="s">
        <v>1751</v>
      </c>
      <c r="O2214" t="str">
        <f t="shared" si="68"/>
        <v>março</v>
      </c>
      <c r="P2214">
        <f>VLOOKUP(O2214,Auxiliar!A:B,2,FALSE)</f>
        <v>3</v>
      </c>
      <c r="Q2214">
        <f t="shared" si="69"/>
        <v>2025</v>
      </c>
    </row>
    <row r="2215" spans="1:17" x14ac:dyDescent="0.3">
      <c r="A2215" t="s">
        <v>1769</v>
      </c>
      <c r="B2215" t="s">
        <v>90</v>
      </c>
      <c r="C2215" s="3">
        <v>97328758791</v>
      </c>
      <c r="D2215" t="str">
        <f>VLOOKUP(C2215,Planilha4!$B$1:$C$147,2,0)</f>
        <v>Jorge Luiz Habibe Da Silva</v>
      </c>
      <c r="E2215" t="s">
        <v>1441</v>
      </c>
      <c r="F2215" t="s">
        <v>1770</v>
      </c>
      <c r="G2215" t="s">
        <v>12</v>
      </c>
      <c r="H2215" t="s">
        <v>13</v>
      </c>
      <c r="I2215" t="s">
        <v>1698</v>
      </c>
      <c r="J2215" t="s">
        <v>1745</v>
      </c>
      <c r="K2215" t="s">
        <v>1698</v>
      </c>
      <c r="L2215">
        <v>18620</v>
      </c>
      <c r="M2215" t="s">
        <v>1771</v>
      </c>
      <c r="N2215" t="s">
        <v>1772</v>
      </c>
      <c r="O2215" t="str">
        <f t="shared" si="68"/>
        <v>março</v>
      </c>
      <c r="P2215">
        <f>VLOOKUP(O2215,Auxiliar!A:B,2,FALSE)</f>
        <v>3</v>
      </c>
      <c r="Q2215">
        <f t="shared" si="69"/>
        <v>2025</v>
      </c>
    </row>
    <row r="2216" spans="1:17" x14ac:dyDescent="0.3">
      <c r="A2216" t="s">
        <v>1777</v>
      </c>
      <c r="B2216" t="s">
        <v>90</v>
      </c>
      <c r="C2216" s="3">
        <v>97328758791</v>
      </c>
      <c r="D2216" t="str">
        <f>VLOOKUP(C2216,Planilha4!$B$1:$C$147,2,0)</f>
        <v>Jorge Luiz Habibe Da Silva</v>
      </c>
      <c r="E2216" t="s">
        <v>899</v>
      </c>
      <c r="F2216" t="s">
        <v>1778</v>
      </c>
      <c r="G2216" t="s">
        <v>12</v>
      </c>
      <c r="H2216" t="s">
        <v>13</v>
      </c>
      <c r="I2216" t="s">
        <v>1646</v>
      </c>
      <c r="J2216" t="s">
        <v>1646</v>
      </c>
      <c r="K2216" t="s">
        <v>1654</v>
      </c>
      <c r="L2216">
        <v>5527.41</v>
      </c>
      <c r="M2216" t="s">
        <v>51</v>
      </c>
      <c r="N2216" t="s">
        <v>52</v>
      </c>
      <c r="O2216" t="str">
        <f t="shared" si="68"/>
        <v>fevereiro</v>
      </c>
      <c r="P2216">
        <f>VLOOKUP(O2216,Auxiliar!A:B,2,FALSE)</f>
        <v>2</v>
      </c>
      <c r="Q2216">
        <f t="shared" si="69"/>
        <v>2025</v>
      </c>
    </row>
    <row r="2217" spans="1:17" x14ac:dyDescent="0.3">
      <c r="A2217" t="s">
        <v>1446</v>
      </c>
      <c r="B2217" t="s">
        <v>1447</v>
      </c>
      <c r="C2217" s="3">
        <v>99401851700</v>
      </c>
      <c r="D2217" t="str">
        <f>VLOOKUP(C2217,Planilha4!$B$1:$C$147,2,0)</f>
        <v>Carlos Jose Fernandes Rodrigues</v>
      </c>
      <c r="E2217" t="s">
        <v>1448</v>
      </c>
      <c r="F2217" t="s">
        <v>1449</v>
      </c>
      <c r="G2217" t="s">
        <v>12</v>
      </c>
      <c r="H2217" t="s">
        <v>13</v>
      </c>
      <c r="I2217" t="s">
        <v>151</v>
      </c>
      <c r="J2217" t="s">
        <v>151</v>
      </c>
      <c r="K2217" t="s">
        <v>152</v>
      </c>
      <c r="L2217">
        <v>6692.8</v>
      </c>
      <c r="M2217" t="s">
        <v>51</v>
      </c>
      <c r="N2217" t="s">
        <v>52</v>
      </c>
      <c r="O2217" t="str">
        <f t="shared" si="68"/>
        <v>novembro</v>
      </c>
      <c r="P2217">
        <f>VLOOKUP(O2217,Auxiliar!A:B,2,FALSE)</f>
        <v>11</v>
      </c>
      <c r="Q2217">
        <f t="shared" si="69"/>
        <v>2024</v>
      </c>
    </row>
  </sheetData>
  <autoFilter ref="A1:N2217" xr:uid="{00000000-0001-0000-0000-000000000000}"/>
  <sortState xmlns:xlrd2="http://schemas.microsoft.com/office/spreadsheetml/2017/richdata2" ref="A2:N2217">
    <sortCondition ref="B2:B221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E984-CD9B-4462-AED6-CDD35215546D}">
  <dimension ref="A1:C710"/>
  <sheetViews>
    <sheetView workbookViewId="0">
      <selection activeCell="A13" sqref="A13"/>
    </sheetView>
    <sheetView workbookViewId="1">
      <selection activeCell="B8" sqref="B8"/>
    </sheetView>
  </sheetViews>
  <sheetFormatPr defaultRowHeight="15.6" x14ac:dyDescent="0.3"/>
  <cols>
    <col min="1" max="1" width="20.69921875" customWidth="1"/>
    <col min="2" max="2" width="15.796875" bestFit="1" customWidth="1"/>
    <col min="3" max="3" width="37" bestFit="1" customWidth="1"/>
  </cols>
  <sheetData>
    <row r="1" spans="1:3" x14ac:dyDescent="0.3">
      <c r="A1" t="s">
        <v>1809</v>
      </c>
      <c r="B1" t="s">
        <v>1949</v>
      </c>
      <c r="C1" t="s">
        <v>1809</v>
      </c>
    </row>
    <row r="2" spans="1:3" x14ac:dyDescent="0.3">
      <c r="A2" s="2" t="s">
        <v>1871</v>
      </c>
      <c r="B2" s="3">
        <v>84666706</v>
      </c>
      <c r="C2" s="2" t="s">
        <v>1871</v>
      </c>
    </row>
    <row r="3" spans="1:3" x14ac:dyDescent="0.3">
      <c r="A3" s="2" t="s">
        <v>1828</v>
      </c>
      <c r="B3" s="3">
        <v>245588779</v>
      </c>
      <c r="C3" s="2" t="s">
        <v>1828</v>
      </c>
    </row>
    <row r="4" spans="1:3" x14ac:dyDescent="0.3">
      <c r="A4" s="2" t="s">
        <v>1836</v>
      </c>
      <c r="B4" s="3">
        <v>606768769</v>
      </c>
      <c r="C4" s="2" t="s">
        <v>1836</v>
      </c>
    </row>
    <row r="5" spans="1:3" x14ac:dyDescent="0.3">
      <c r="A5" s="2" t="s">
        <v>1831</v>
      </c>
      <c r="B5" s="3">
        <v>665125739</v>
      </c>
      <c r="C5" s="2" t="s">
        <v>1831</v>
      </c>
    </row>
    <row r="6" spans="1:3" x14ac:dyDescent="0.3">
      <c r="A6" s="2" t="s">
        <v>1862</v>
      </c>
      <c r="B6" s="3">
        <v>1009867733</v>
      </c>
      <c r="C6" s="2" t="s">
        <v>1862</v>
      </c>
    </row>
    <row r="7" spans="1:3" x14ac:dyDescent="0.3">
      <c r="A7" s="2" t="s">
        <v>1862</v>
      </c>
      <c r="B7" s="3">
        <v>1060360764</v>
      </c>
      <c r="C7" s="2" t="s">
        <v>1862</v>
      </c>
    </row>
    <row r="8" spans="1:3" x14ac:dyDescent="0.3">
      <c r="A8" s="2" t="s">
        <v>1897</v>
      </c>
      <c r="B8" s="3">
        <v>1123893764</v>
      </c>
      <c r="C8" s="2" t="s">
        <v>1897</v>
      </c>
    </row>
    <row r="9" spans="1:3" x14ac:dyDescent="0.3">
      <c r="A9" s="2" t="s">
        <v>1853</v>
      </c>
      <c r="B9" s="3">
        <v>1202692796</v>
      </c>
      <c r="C9" s="2" t="s">
        <v>1853</v>
      </c>
    </row>
    <row r="10" spans="1:3" x14ac:dyDescent="0.3">
      <c r="A10" s="2" t="s">
        <v>1857</v>
      </c>
      <c r="B10" s="3">
        <v>1282485725</v>
      </c>
      <c r="C10" s="2" t="s">
        <v>1857</v>
      </c>
    </row>
    <row r="11" spans="1:3" x14ac:dyDescent="0.3">
      <c r="A11" s="2" t="s">
        <v>1950</v>
      </c>
      <c r="B11" s="3">
        <v>1289493766</v>
      </c>
      <c r="C11" s="2" t="s">
        <v>1950</v>
      </c>
    </row>
    <row r="12" spans="1:3" x14ac:dyDescent="0.3">
      <c r="A12" s="2" t="s">
        <v>1858</v>
      </c>
      <c r="B12" s="3">
        <v>1294409735</v>
      </c>
      <c r="C12" s="2" t="s">
        <v>1858</v>
      </c>
    </row>
    <row r="13" spans="1:3" x14ac:dyDescent="0.3">
      <c r="A13" s="2" t="s">
        <v>1948</v>
      </c>
      <c r="B13" s="3">
        <v>1419373781</v>
      </c>
      <c r="C13" s="2" t="s">
        <v>1948</v>
      </c>
    </row>
    <row r="14" spans="1:3" x14ac:dyDescent="0.3">
      <c r="A14" s="2" t="s">
        <v>1915</v>
      </c>
      <c r="B14" s="3">
        <v>1506771700</v>
      </c>
      <c r="C14" s="2" t="s">
        <v>1915</v>
      </c>
    </row>
    <row r="15" spans="1:3" x14ac:dyDescent="0.3">
      <c r="A15" s="2" t="s">
        <v>1856</v>
      </c>
      <c r="B15" s="3">
        <v>1899966765</v>
      </c>
      <c r="C15" s="2" t="s">
        <v>1856</v>
      </c>
    </row>
    <row r="16" spans="1:3" x14ac:dyDescent="0.3">
      <c r="A16" s="2" t="s">
        <v>1941</v>
      </c>
      <c r="B16" s="3">
        <v>1915728703</v>
      </c>
      <c r="C16" s="2" t="s">
        <v>1941</v>
      </c>
    </row>
    <row r="17" spans="1:3" x14ac:dyDescent="0.3">
      <c r="A17" s="2" t="s">
        <v>1810</v>
      </c>
      <c r="B17" s="3">
        <v>1915822718</v>
      </c>
      <c r="C17" s="2" t="s">
        <v>1810</v>
      </c>
    </row>
    <row r="18" spans="1:3" x14ac:dyDescent="0.3">
      <c r="A18" s="2" t="s">
        <v>1821</v>
      </c>
      <c r="B18" s="3">
        <v>1970797762</v>
      </c>
      <c r="C18" s="2" t="s">
        <v>1821</v>
      </c>
    </row>
    <row r="19" spans="1:3" x14ac:dyDescent="0.3">
      <c r="A19" s="2" t="s">
        <v>1830</v>
      </c>
      <c r="B19" s="3">
        <v>2042747700</v>
      </c>
      <c r="C19" s="2" t="s">
        <v>1830</v>
      </c>
    </row>
    <row r="20" spans="1:3" x14ac:dyDescent="0.3">
      <c r="A20" s="2" t="s">
        <v>1825</v>
      </c>
      <c r="B20" s="3">
        <v>2221827767</v>
      </c>
      <c r="C20" s="2" t="s">
        <v>1825</v>
      </c>
    </row>
    <row r="21" spans="1:3" x14ac:dyDescent="0.3">
      <c r="A21" s="2" t="s">
        <v>1938</v>
      </c>
      <c r="B21" s="3">
        <v>2345073730</v>
      </c>
      <c r="C21" s="2" t="s">
        <v>1938</v>
      </c>
    </row>
    <row r="22" spans="1:3" x14ac:dyDescent="0.3">
      <c r="A22" s="2" t="s">
        <v>1917</v>
      </c>
      <c r="B22" s="3">
        <v>2394887761</v>
      </c>
      <c r="C22" s="2" t="s">
        <v>1917</v>
      </c>
    </row>
    <row r="23" spans="1:3" x14ac:dyDescent="0.3">
      <c r="A23" s="2" t="s">
        <v>1930</v>
      </c>
      <c r="B23" s="3">
        <v>2528422784</v>
      </c>
      <c r="C23" s="2" t="s">
        <v>1930</v>
      </c>
    </row>
    <row r="24" spans="1:3" x14ac:dyDescent="0.3">
      <c r="A24" s="2" t="s">
        <v>1861</v>
      </c>
      <c r="B24" s="3">
        <v>2635012725</v>
      </c>
      <c r="C24" s="2" t="s">
        <v>1861</v>
      </c>
    </row>
    <row r="25" spans="1:3" x14ac:dyDescent="0.3">
      <c r="A25" s="2" t="s">
        <v>1893</v>
      </c>
      <c r="B25" s="3">
        <v>2651801712</v>
      </c>
      <c r="C25" s="2" t="s">
        <v>1893</v>
      </c>
    </row>
    <row r="26" spans="1:3" x14ac:dyDescent="0.3">
      <c r="A26" s="2" t="s">
        <v>1855</v>
      </c>
      <c r="B26" s="3">
        <v>2846313709</v>
      </c>
      <c r="C26" s="2" t="s">
        <v>1855</v>
      </c>
    </row>
    <row r="27" spans="1:3" x14ac:dyDescent="0.3">
      <c r="A27" s="2" t="s">
        <v>1944</v>
      </c>
      <c r="B27" s="3">
        <v>2926046707</v>
      </c>
      <c r="C27" s="2" t="s">
        <v>1944</v>
      </c>
    </row>
    <row r="28" spans="1:3" x14ac:dyDescent="0.3">
      <c r="A28" s="2" t="s">
        <v>1892</v>
      </c>
      <c r="B28" s="3">
        <v>2946026744</v>
      </c>
      <c r="C28" s="2" t="s">
        <v>1892</v>
      </c>
    </row>
    <row r="29" spans="1:3" x14ac:dyDescent="0.3">
      <c r="A29" s="2" t="s">
        <v>1943</v>
      </c>
      <c r="B29" s="3">
        <v>2964158711</v>
      </c>
      <c r="C29" s="2" t="s">
        <v>1943</v>
      </c>
    </row>
    <row r="30" spans="1:3" x14ac:dyDescent="0.3">
      <c r="A30" s="2" t="s">
        <v>1811</v>
      </c>
      <c r="B30" s="3">
        <v>2986343767</v>
      </c>
      <c r="C30" s="2" t="s">
        <v>1811</v>
      </c>
    </row>
    <row r="31" spans="1:3" x14ac:dyDescent="0.3">
      <c r="A31" s="2" t="s">
        <v>1914</v>
      </c>
      <c r="B31" s="3">
        <v>3222766754</v>
      </c>
      <c r="C31" s="2" t="s">
        <v>1914</v>
      </c>
    </row>
    <row r="32" spans="1:3" x14ac:dyDescent="0.3">
      <c r="A32" s="2" t="s">
        <v>1899</v>
      </c>
      <c r="B32" s="3">
        <v>4449813731</v>
      </c>
      <c r="C32" s="2" t="s">
        <v>1899</v>
      </c>
    </row>
    <row r="33" spans="1:3" x14ac:dyDescent="0.3">
      <c r="A33" s="2" t="s">
        <v>1894</v>
      </c>
      <c r="B33" s="3">
        <v>5382993718</v>
      </c>
      <c r="C33" s="2" t="s">
        <v>1894</v>
      </c>
    </row>
    <row r="34" spans="1:3" x14ac:dyDescent="0.3">
      <c r="A34" s="2" t="s">
        <v>1863</v>
      </c>
      <c r="B34" s="3">
        <v>5521074767</v>
      </c>
      <c r="C34" s="2" t="s">
        <v>1863</v>
      </c>
    </row>
    <row r="35" spans="1:3" x14ac:dyDescent="0.3">
      <c r="A35" s="2" t="s">
        <v>1906</v>
      </c>
      <c r="B35" s="3">
        <v>5527319788</v>
      </c>
      <c r="C35" s="2" t="s">
        <v>1906</v>
      </c>
    </row>
    <row r="36" spans="1:3" x14ac:dyDescent="0.3">
      <c r="A36" s="2" t="s">
        <v>1904</v>
      </c>
      <c r="B36" s="3">
        <v>5676873760</v>
      </c>
      <c r="C36" s="2" t="s">
        <v>1904</v>
      </c>
    </row>
    <row r="37" spans="1:3" x14ac:dyDescent="0.3">
      <c r="A37" s="2" t="s">
        <v>1841</v>
      </c>
      <c r="B37" s="3">
        <v>5891589702</v>
      </c>
      <c r="C37" s="2" t="s">
        <v>1841</v>
      </c>
    </row>
    <row r="38" spans="1:3" x14ac:dyDescent="0.3">
      <c r="A38" s="2" t="s">
        <v>1913</v>
      </c>
      <c r="B38" s="3">
        <v>7022200785</v>
      </c>
      <c r="C38" s="2" t="s">
        <v>1913</v>
      </c>
    </row>
    <row r="39" spans="1:3" x14ac:dyDescent="0.3">
      <c r="A39" s="2" t="s">
        <v>1945</v>
      </c>
      <c r="B39" s="3">
        <v>7153057781</v>
      </c>
      <c r="C39" s="2" t="s">
        <v>1945</v>
      </c>
    </row>
    <row r="40" spans="1:3" x14ac:dyDescent="0.3">
      <c r="A40" s="2" t="s">
        <v>1908</v>
      </c>
      <c r="B40" s="3">
        <v>7364752730</v>
      </c>
      <c r="C40" s="2" t="s">
        <v>1908</v>
      </c>
    </row>
    <row r="41" spans="1:3" x14ac:dyDescent="0.3">
      <c r="A41" s="2" t="s">
        <v>1832</v>
      </c>
      <c r="B41" s="3">
        <v>7518988720</v>
      </c>
      <c r="C41" s="2" t="s">
        <v>1832</v>
      </c>
    </row>
    <row r="42" spans="1:3" x14ac:dyDescent="0.3">
      <c r="A42" s="2" t="s">
        <v>1905</v>
      </c>
      <c r="B42" s="3">
        <v>7552200723</v>
      </c>
      <c r="C42" s="2" t="s">
        <v>1905</v>
      </c>
    </row>
    <row r="43" spans="1:3" x14ac:dyDescent="0.3">
      <c r="A43" s="2" t="s">
        <v>1876</v>
      </c>
      <c r="B43" s="3">
        <v>7619340734</v>
      </c>
      <c r="C43" s="2" t="s">
        <v>1876</v>
      </c>
    </row>
    <row r="44" spans="1:3" x14ac:dyDescent="0.3">
      <c r="A44" s="2" t="s">
        <v>1846</v>
      </c>
      <c r="B44" s="3">
        <v>7653759742</v>
      </c>
      <c r="C44" s="2" t="s">
        <v>1846</v>
      </c>
    </row>
    <row r="45" spans="1:3" x14ac:dyDescent="0.3">
      <c r="A45" s="2" t="s">
        <v>1942</v>
      </c>
      <c r="B45" s="3">
        <v>7724074798</v>
      </c>
      <c r="C45" s="2" t="s">
        <v>1942</v>
      </c>
    </row>
    <row r="46" spans="1:3" x14ac:dyDescent="0.3">
      <c r="A46" s="2" t="s">
        <v>1934</v>
      </c>
      <c r="B46" s="3">
        <v>7959216754</v>
      </c>
      <c r="C46" s="2" t="s">
        <v>1934</v>
      </c>
    </row>
    <row r="47" spans="1:3" x14ac:dyDescent="0.3">
      <c r="A47" s="2" t="s">
        <v>1833</v>
      </c>
      <c r="B47" s="3">
        <v>8087420780</v>
      </c>
      <c r="C47" s="2" t="s">
        <v>1833</v>
      </c>
    </row>
    <row r="48" spans="1:3" x14ac:dyDescent="0.3">
      <c r="A48" s="2" t="s">
        <v>1837</v>
      </c>
      <c r="B48" s="3">
        <v>8436077776</v>
      </c>
      <c r="C48" s="2" t="s">
        <v>1837</v>
      </c>
    </row>
    <row r="49" spans="1:3" x14ac:dyDescent="0.3">
      <c r="A49" s="2" t="s">
        <v>1840</v>
      </c>
      <c r="B49" s="3">
        <v>8734629718</v>
      </c>
      <c r="C49" s="2" t="s">
        <v>1840</v>
      </c>
    </row>
    <row r="50" spans="1:3" x14ac:dyDescent="0.3">
      <c r="A50" s="2" t="s">
        <v>1874</v>
      </c>
      <c r="B50" s="3">
        <v>8737041770</v>
      </c>
      <c r="C50" s="2" t="s">
        <v>1874</v>
      </c>
    </row>
    <row r="51" spans="1:3" x14ac:dyDescent="0.3">
      <c r="A51" s="2" t="s">
        <v>1929</v>
      </c>
      <c r="B51" s="3">
        <v>8892622765</v>
      </c>
      <c r="C51" s="2" t="s">
        <v>1929</v>
      </c>
    </row>
    <row r="52" spans="1:3" x14ac:dyDescent="0.3">
      <c r="A52" s="2" t="s">
        <v>1813</v>
      </c>
      <c r="B52" s="3">
        <v>8915174720</v>
      </c>
      <c r="C52" s="2" t="s">
        <v>1813</v>
      </c>
    </row>
    <row r="53" spans="1:3" x14ac:dyDescent="0.3">
      <c r="A53" s="2" t="s">
        <v>1834</v>
      </c>
      <c r="B53" s="3">
        <v>8977863783</v>
      </c>
      <c r="C53" s="2" t="s">
        <v>1834</v>
      </c>
    </row>
    <row r="54" spans="1:3" x14ac:dyDescent="0.3">
      <c r="A54" s="2" t="s">
        <v>1931</v>
      </c>
      <c r="B54" s="3">
        <v>8987815234</v>
      </c>
      <c r="C54" s="2" t="s">
        <v>1931</v>
      </c>
    </row>
    <row r="55" spans="1:3" x14ac:dyDescent="0.3">
      <c r="A55" s="2" t="s">
        <v>1921</v>
      </c>
      <c r="B55" s="3">
        <v>9475271767</v>
      </c>
      <c r="C55" s="2" t="s">
        <v>1921</v>
      </c>
    </row>
    <row r="56" spans="1:3" x14ac:dyDescent="0.3">
      <c r="A56" s="2" t="s">
        <v>1868</v>
      </c>
      <c r="B56" s="3">
        <v>9988387725</v>
      </c>
      <c r="C56" s="2" t="s">
        <v>1868</v>
      </c>
    </row>
    <row r="57" spans="1:3" x14ac:dyDescent="0.3">
      <c r="A57" s="2" t="s">
        <v>1946</v>
      </c>
      <c r="B57" s="3">
        <v>10061491713</v>
      </c>
      <c r="C57" s="2" t="s">
        <v>1946</v>
      </c>
    </row>
    <row r="58" spans="1:3" x14ac:dyDescent="0.3">
      <c r="A58" s="2" t="s">
        <v>1898</v>
      </c>
      <c r="B58" s="3">
        <v>10889769729</v>
      </c>
      <c r="C58" s="2" t="s">
        <v>1898</v>
      </c>
    </row>
    <row r="59" spans="1:3" x14ac:dyDescent="0.3">
      <c r="A59" s="2" t="s">
        <v>1829</v>
      </c>
      <c r="B59" s="3">
        <v>11551965895</v>
      </c>
      <c r="C59" s="2" t="s">
        <v>1829</v>
      </c>
    </row>
    <row r="60" spans="1:3" x14ac:dyDescent="0.3">
      <c r="A60" s="2" t="s">
        <v>1925</v>
      </c>
      <c r="B60" s="3">
        <v>11760920738</v>
      </c>
      <c r="C60" s="2" t="s">
        <v>1925</v>
      </c>
    </row>
    <row r="61" spans="1:3" x14ac:dyDescent="0.3">
      <c r="A61" s="2" t="s">
        <v>1859</v>
      </c>
      <c r="B61" s="3">
        <v>11856540707</v>
      </c>
      <c r="C61" s="2" t="s">
        <v>1859</v>
      </c>
    </row>
    <row r="62" spans="1:3" x14ac:dyDescent="0.3">
      <c r="A62" s="2" t="s">
        <v>1816</v>
      </c>
      <c r="B62" s="3">
        <v>12716187703</v>
      </c>
      <c r="C62" s="2" t="s">
        <v>1816</v>
      </c>
    </row>
    <row r="63" spans="1:3" x14ac:dyDescent="0.3">
      <c r="A63" s="4" t="s">
        <v>1895</v>
      </c>
      <c r="B63" s="3">
        <v>13295593710</v>
      </c>
      <c r="C63" s="4" t="s">
        <v>1895</v>
      </c>
    </row>
    <row r="64" spans="1:3" x14ac:dyDescent="0.3">
      <c r="A64" s="2" t="s">
        <v>1888</v>
      </c>
      <c r="B64" s="3">
        <v>14345286778</v>
      </c>
      <c r="C64" s="2" t="s">
        <v>1888</v>
      </c>
    </row>
    <row r="65" spans="1:3" x14ac:dyDescent="0.3">
      <c r="A65" s="2" t="s">
        <v>1947</v>
      </c>
      <c r="B65" s="3">
        <v>15498866739</v>
      </c>
      <c r="C65" s="2" t="s">
        <v>1947</v>
      </c>
    </row>
    <row r="66" spans="1:3" x14ac:dyDescent="0.3">
      <c r="A66" s="2" t="s">
        <v>1884</v>
      </c>
      <c r="B66" s="3">
        <v>18386757795</v>
      </c>
      <c r="C66" s="2" t="s">
        <v>1884</v>
      </c>
    </row>
    <row r="67" spans="1:3" x14ac:dyDescent="0.3">
      <c r="A67" s="2" t="s">
        <v>1866</v>
      </c>
      <c r="B67" s="3">
        <v>20857195700</v>
      </c>
      <c r="C67" s="2" t="s">
        <v>1866</v>
      </c>
    </row>
    <row r="68" spans="1:3" x14ac:dyDescent="0.3">
      <c r="A68" s="2" t="s">
        <v>1877</v>
      </c>
      <c r="B68" s="3">
        <v>22552820115</v>
      </c>
      <c r="C68" s="2" t="s">
        <v>1877</v>
      </c>
    </row>
    <row r="69" spans="1:3" x14ac:dyDescent="0.3">
      <c r="A69" s="2" t="s">
        <v>1927</v>
      </c>
      <c r="B69" s="3">
        <v>25728733700</v>
      </c>
      <c r="C69" s="2" t="s">
        <v>1927</v>
      </c>
    </row>
    <row r="70" spans="1:3" x14ac:dyDescent="0.3">
      <c r="A70" s="2" t="s">
        <v>1849</v>
      </c>
      <c r="B70" s="3">
        <v>28197593787</v>
      </c>
      <c r="C70" s="2" t="s">
        <v>1849</v>
      </c>
    </row>
    <row r="71" spans="1:3" x14ac:dyDescent="0.3">
      <c r="A71" s="2" t="s">
        <v>1907</v>
      </c>
      <c r="B71" s="3">
        <v>28395743734</v>
      </c>
      <c r="C71" s="2" t="s">
        <v>1907</v>
      </c>
    </row>
    <row r="72" spans="1:3" x14ac:dyDescent="0.3">
      <c r="A72" s="2" t="s">
        <v>1854</v>
      </c>
      <c r="B72" s="3">
        <v>28417232753</v>
      </c>
      <c r="C72" s="2" t="s">
        <v>1854</v>
      </c>
    </row>
    <row r="73" spans="1:3" x14ac:dyDescent="0.3">
      <c r="A73" s="2" t="s">
        <v>1909</v>
      </c>
      <c r="B73" s="3">
        <v>28872790840</v>
      </c>
      <c r="C73" s="2" t="s">
        <v>1909</v>
      </c>
    </row>
    <row r="74" spans="1:3" x14ac:dyDescent="0.3">
      <c r="A74" s="2" t="s">
        <v>1926</v>
      </c>
      <c r="B74" s="3">
        <v>29222508068</v>
      </c>
      <c r="C74" s="2" t="s">
        <v>1926</v>
      </c>
    </row>
    <row r="75" spans="1:3" x14ac:dyDescent="0.3">
      <c r="A75" s="2" t="s">
        <v>1872</v>
      </c>
      <c r="B75" s="3">
        <v>30561205787</v>
      </c>
      <c r="C75" s="2" t="s">
        <v>1872</v>
      </c>
    </row>
    <row r="76" spans="1:3" x14ac:dyDescent="0.3">
      <c r="A76" s="2" t="s">
        <v>1880</v>
      </c>
      <c r="B76" s="3">
        <v>30600553787</v>
      </c>
      <c r="C76" s="2" t="s">
        <v>1880</v>
      </c>
    </row>
    <row r="77" spans="1:3" x14ac:dyDescent="0.3">
      <c r="A77" s="2" t="s">
        <v>1920</v>
      </c>
      <c r="B77" s="3">
        <v>30603773753</v>
      </c>
      <c r="C77" s="2" t="s">
        <v>1920</v>
      </c>
    </row>
    <row r="78" spans="1:3" x14ac:dyDescent="0.3">
      <c r="A78" s="2" t="s">
        <v>1916</v>
      </c>
      <c r="B78" s="3">
        <v>31636535704</v>
      </c>
      <c r="C78" s="2" t="s">
        <v>1916</v>
      </c>
    </row>
    <row r="79" spans="1:3" x14ac:dyDescent="0.3">
      <c r="A79" s="2" t="s">
        <v>1940</v>
      </c>
      <c r="B79" s="3">
        <v>35806060772</v>
      </c>
      <c r="C79" s="2" t="s">
        <v>1940</v>
      </c>
    </row>
    <row r="80" spans="1:3" x14ac:dyDescent="0.3">
      <c r="A80" s="2" t="s">
        <v>1940</v>
      </c>
      <c r="B80" s="3">
        <v>39034569772</v>
      </c>
      <c r="C80" s="2" t="s">
        <v>1940</v>
      </c>
    </row>
    <row r="81" spans="1:3" x14ac:dyDescent="0.3">
      <c r="A81" s="2" t="s">
        <v>1826</v>
      </c>
      <c r="B81" s="3">
        <v>39132838700</v>
      </c>
      <c r="C81" s="2" t="s">
        <v>1826</v>
      </c>
    </row>
    <row r="82" spans="1:3" x14ac:dyDescent="0.3">
      <c r="A82" s="2" t="s">
        <v>1901</v>
      </c>
      <c r="B82" s="3">
        <v>41095820672</v>
      </c>
      <c r="C82" s="2" t="s">
        <v>1901</v>
      </c>
    </row>
    <row r="83" spans="1:3" x14ac:dyDescent="0.3">
      <c r="A83" s="2" t="s">
        <v>1910</v>
      </c>
      <c r="B83" s="3">
        <v>41325249734</v>
      </c>
      <c r="C83" s="2" t="s">
        <v>1910</v>
      </c>
    </row>
    <row r="84" spans="1:3" x14ac:dyDescent="0.3">
      <c r="A84" s="2" t="s">
        <v>1852</v>
      </c>
      <c r="B84" s="3">
        <v>41438183704</v>
      </c>
      <c r="C84" s="2" t="s">
        <v>1852</v>
      </c>
    </row>
    <row r="85" spans="1:3" x14ac:dyDescent="0.3">
      <c r="A85" s="2" t="s">
        <v>1890</v>
      </c>
      <c r="B85" s="3">
        <v>42293197700</v>
      </c>
      <c r="C85" s="2" t="s">
        <v>1890</v>
      </c>
    </row>
    <row r="86" spans="1:3" x14ac:dyDescent="0.3">
      <c r="A86" s="2" t="s">
        <v>1851</v>
      </c>
      <c r="B86" s="3">
        <v>43092233700</v>
      </c>
      <c r="C86" s="2" t="s">
        <v>1851</v>
      </c>
    </row>
    <row r="87" spans="1:3" x14ac:dyDescent="0.3">
      <c r="A87" s="4" t="s">
        <v>1865</v>
      </c>
      <c r="B87" s="3">
        <v>44428405715</v>
      </c>
      <c r="C87" s="4" t="s">
        <v>1865</v>
      </c>
    </row>
    <row r="88" spans="1:3" x14ac:dyDescent="0.3">
      <c r="A88" s="2" t="s">
        <v>1815</v>
      </c>
      <c r="B88" s="3">
        <v>44447213753</v>
      </c>
      <c r="C88" s="2" t="s">
        <v>1815</v>
      </c>
    </row>
    <row r="89" spans="1:3" x14ac:dyDescent="0.3">
      <c r="A89" s="2" t="s">
        <v>1891</v>
      </c>
      <c r="B89" s="3">
        <v>44522339968</v>
      </c>
      <c r="C89" s="2" t="s">
        <v>1891</v>
      </c>
    </row>
    <row r="90" spans="1:3" x14ac:dyDescent="0.3">
      <c r="A90" s="2" t="s">
        <v>1918</v>
      </c>
      <c r="B90" s="3">
        <v>45439079653</v>
      </c>
      <c r="C90" s="2" t="s">
        <v>1918</v>
      </c>
    </row>
    <row r="91" spans="1:3" x14ac:dyDescent="0.3">
      <c r="A91" s="2" t="s">
        <v>1928</v>
      </c>
      <c r="B91" s="3">
        <v>47929839753</v>
      </c>
      <c r="C91" s="2" t="s">
        <v>1928</v>
      </c>
    </row>
    <row r="92" spans="1:3" x14ac:dyDescent="0.3">
      <c r="A92" s="2" t="s">
        <v>1084</v>
      </c>
      <c r="B92" s="3">
        <v>48513237787</v>
      </c>
      <c r="C92" s="2" t="s">
        <v>1084</v>
      </c>
    </row>
    <row r="93" spans="1:3" x14ac:dyDescent="0.3">
      <c r="A93" s="2" t="s">
        <v>1883</v>
      </c>
      <c r="B93" s="3">
        <v>48525120782</v>
      </c>
      <c r="C93" s="2" t="s">
        <v>1883</v>
      </c>
    </row>
    <row r="94" spans="1:3" x14ac:dyDescent="0.3">
      <c r="A94" s="2" t="s">
        <v>1886</v>
      </c>
      <c r="B94" s="3">
        <v>49427261749</v>
      </c>
      <c r="C94" s="2" t="s">
        <v>1886</v>
      </c>
    </row>
    <row r="95" spans="1:3" x14ac:dyDescent="0.3">
      <c r="A95" s="2" t="s">
        <v>1935</v>
      </c>
      <c r="B95" s="3">
        <v>50243969791</v>
      </c>
      <c r="C95" s="2" t="s">
        <v>1935</v>
      </c>
    </row>
    <row r="96" spans="1:3" x14ac:dyDescent="0.3">
      <c r="A96" s="2" t="s">
        <v>1878</v>
      </c>
      <c r="B96" s="3">
        <v>51651505772</v>
      </c>
      <c r="C96" s="2" t="s">
        <v>1878</v>
      </c>
    </row>
    <row r="97" spans="1:3" x14ac:dyDescent="0.3">
      <c r="A97" s="2" t="s">
        <v>1887</v>
      </c>
      <c r="B97" s="3">
        <v>51677350768</v>
      </c>
      <c r="C97" s="2" t="s">
        <v>1887</v>
      </c>
    </row>
    <row r="98" spans="1:3" x14ac:dyDescent="0.3">
      <c r="A98" t="s">
        <v>1951</v>
      </c>
      <c r="B98" s="3" t="s">
        <v>1952</v>
      </c>
      <c r="C98" t="s">
        <v>1951</v>
      </c>
    </row>
    <row r="99" spans="1:3" x14ac:dyDescent="0.3">
      <c r="A99" s="2" t="s">
        <v>1845</v>
      </c>
      <c r="B99" s="3">
        <v>53257421753</v>
      </c>
      <c r="C99" s="2" t="s">
        <v>1845</v>
      </c>
    </row>
    <row r="100" spans="1:3" x14ac:dyDescent="0.3">
      <c r="A100" t="s">
        <v>1953</v>
      </c>
      <c r="B100" s="3">
        <v>55007635715</v>
      </c>
      <c r="C100" t="s">
        <v>1953</v>
      </c>
    </row>
    <row r="101" spans="1:3" x14ac:dyDescent="0.3">
      <c r="A101" s="2" t="s">
        <v>1936</v>
      </c>
      <c r="B101" s="3">
        <v>57139903700</v>
      </c>
      <c r="C101" s="2" t="s">
        <v>1936</v>
      </c>
    </row>
    <row r="102" spans="1:3" x14ac:dyDescent="0.3">
      <c r="A102" s="2" t="s">
        <v>1922</v>
      </c>
      <c r="B102" s="3">
        <v>57299641704</v>
      </c>
      <c r="C102" s="2" t="s">
        <v>1922</v>
      </c>
    </row>
    <row r="103" spans="1:3" x14ac:dyDescent="0.3">
      <c r="A103" s="2" t="s">
        <v>1903</v>
      </c>
      <c r="B103" s="3">
        <v>61126500704</v>
      </c>
      <c r="C103" s="2" t="s">
        <v>1903</v>
      </c>
    </row>
    <row r="104" spans="1:3" x14ac:dyDescent="0.3">
      <c r="A104" s="2" t="s">
        <v>1824</v>
      </c>
      <c r="B104" s="3">
        <v>62048287700</v>
      </c>
      <c r="C104" s="2" t="s">
        <v>1824</v>
      </c>
    </row>
    <row r="105" spans="1:3" x14ac:dyDescent="0.3">
      <c r="A105" s="2" t="s">
        <v>1932</v>
      </c>
      <c r="B105" s="3">
        <v>62054481734</v>
      </c>
      <c r="C105" s="2" t="s">
        <v>1932</v>
      </c>
    </row>
    <row r="106" spans="1:3" x14ac:dyDescent="0.3">
      <c r="A106" s="2" t="s">
        <v>1864</v>
      </c>
      <c r="B106" s="3">
        <v>63403790797</v>
      </c>
      <c r="C106" s="2" t="s">
        <v>1864</v>
      </c>
    </row>
    <row r="107" spans="1:3" x14ac:dyDescent="0.3">
      <c r="A107" t="s">
        <v>1869</v>
      </c>
      <c r="B107" s="3">
        <v>63981327772</v>
      </c>
      <c r="C107" t="s">
        <v>1869</v>
      </c>
    </row>
    <row r="108" spans="1:3" x14ac:dyDescent="0.3">
      <c r="A108" s="2" t="s">
        <v>1900</v>
      </c>
      <c r="B108" s="3">
        <v>64086550768</v>
      </c>
      <c r="C108" s="2" t="s">
        <v>1900</v>
      </c>
    </row>
    <row r="109" spans="1:3" x14ac:dyDescent="0.3">
      <c r="A109" s="2" t="s">
        <v>1875</v>
      </c>
      <c r="B109" s="3">
        <v>64142647768</v>
      </c>
      <c r="C109" s="2" t="s">
        <v>1875</v>
      </c>
    </row>
    <row r="110" spans="1:3" x14ac:dyDescent="0.3">
      <c r="A110" s="2" t="s">
        <v>1820</v>
      </c>
      <c r="B110" s="3">
        <v>64177351768</v>
      </c>
      <c r="C110" s="2" t="s">
        <v>1820</v>
      </c>
    </row>
    <row r="111" spans="1:3" x14ac:dyDescent="0.3">
      <c r="A111" s="2" t="s">
        <v>1860</v>
      </c>
      <c r="B111" s="3">
        <v>66407680700</v>
      </c>
      <c r="C111" s="2" t="s">
        <v>1860</v>
      </c>
    </row>
    <row r="112" spans="1:3" x14ac:dyDescent="0.3">
      <c r="A112" s="2" t="s">
        <v>1867</v>
      </c>
      <c r="B112" s="3">
        <v>67749895787</v>
      </c>
      <c r="C112" s="2" t="s">
        <v>1867</v>
      </c>
    </row>
    <row r="113" spans="1:3" x14ac:dyDescent="0.3">
      <c r="A113" s="2" t="s">
        <v>1933</v>
      </c>
      <c r="B113" s="3">
        <v>68765991753</v>
      </c>
      <c r="C113" s="2" t="s">
        <v>1933</v>
      </c>
    </row>
    <row r="114" spans="1:3" x14ac:dyDescent="0.3">
      <c r="A114" s="2" t="s">
        <v>1923</v>
      </c>
      <c r="B114" s="3">
        <v>69734437704</v>
      </c>
      <c r="C114" s="2" t="s">
        <v>1923</v>
      </c>
    </row>
    <row r="115" spans="1:3" x14ac:dyDescent="0.3">
      <c r="A115" s="2" t="s">
        <v>1911</v>
      </c>
      <c r="B115" s="3">
        <v>70643660704</v>
      </c>
      <c r="C115" s="2" t="s">
        <v>1911</v>
      </c>
    </row>
    <row r="116" spans="1:3" x14ac:dyDescent="0.3">
      <c r="A116" s="2" t="s">
        <v>1881</v>
      </c>
      <c r="B116" s="3">
        <v>70875430759</v>
      </c>
      <c r="C116" s="2" t="s">
        <v>1881</v>
      </c>
    </row>
    <row r="117" spans="1:3" x14ac:dyDescent="0.3">
      <c r="A117" s="2" t="s">
        <v>1819</v>
      </c>
      <c r="B117" s="3">
        <v>71004190778</v>
      </c>
      <c r="C117" s="2" t="s">
        <v>1819</v>
      </c>
    </row>
    <row r="118" spans="1:3" x14ac:dyDescent="0.3">
      <c r="A118" s="2" t="s">
        <v>1924</v>
      </c>
      <c r="B118" s="3">
        <v>72058102720</v>
      </c>
      <c r="C118" s="2" t="s">
        <v>1924</v>
      </c>
    </row>
    <row r="119" spans="1:3" x14ac:dyDescent="0.3">
      <c r="A119" s="2" t="s">
        <v>1817</v>
      </c>
      <c r="B119" s="3">
        <v>72092785753</v>
      </c>
      <c r="C119" s="2" t="s">
        <v>1817</v>
      </c>
    </row>
    <row r="120" spans="1:3" x14ac:dyDescent="0.3">
      <c r="A120" s="2" t="s">
        <v>1838</v>
      </c>
      <c r="B120" s="3">
        <v>73710946700</v>
      </c>
      <c r="C120" s="2" t="s">
        <v>1838</v>
      </c>
    </row>
    <row r="121" spans="1:3" x14ac:dyDescent="0.3">
      <c r="A121" s="2" t="s">
        <v>1885</v>
      </c>
      <c r="B121" s="3">
        <v>74918621791</v>
      </c>
      <c r="C121" s="2" t="s">
        <v>1885</v>
      </c>
    </row>
    <row r="122" spans="1:3" x14ac:dyDescent="0.3">
      <c r="A122" s="2" t="s">
        <v>1823</v>
      </c>
      <c r="B122" s="3">
        <v>75040760744</v>
      </c>
      <c r="C122" s="2" t="s">
        <v>1823</v>
      </c>
    </row>
    <row r="123" spans="1:3" x14ac:dyDescent="0.3">
      <c r="A123" s="2" t="s">
        <v>1889</v>
      </c>
      <c r="B123" s="3">
        <v>76931374753</v>
      </c>
      <c r="C123" s="2" t="s">
        <v>1889</v>
      </c>
    </row>
    <row r="124" spans="1:3" x14ac:dyDescent="0.3">
      <c r="A124" s="2" t="s">
        <v>1879</v>
      </c>
      <c r="B124" s="3">
        <v>78078806868</v>
      </c>
      <c r="C124" s="2" t="s">
        <v>1879</v>
      </c>
    </row>
    <row r="125" spans="1:3" x14ac:dyDescent="0.3">
      <c r="A125" s="2" t="s">
        <v>1873</v>
      </c>
      <c r="B125" s="3">
        <v>78172250797</v>
      </c>
      <c r="C125" s="2" t="s">
        <v>1873</v>
      </c>
    </row>
    <row r="126" spans="1:3" x14ac:dyDescent="0.3">
      <c r="A126" s="2" t="s">
        <v>1843</v>
      </c>
      <c r="B126" s="3">
        <v>78398185791</v>
      </c>
      <c r="C126" s="2" t="s">
        <v>1843</v>
      </c>
    </row>
    <row r="127" spans="1:3" x14ac:dyDescent="0.3">
      <c r="A127" s="2" t="s">
        <v>1844</v>
      </c>
      <c r="B127" s="3">
        <v>79142974704</v>
      </c>
      <c r="C127" s="2" t="s">
        <v>1844</v>
      </c>
    </row>
    <row r="128" spans="1:3" x14ac:dyDescent="0.3">
      <c r="A128" s="2" t="s">
        <v>1902</v>
      </c>
      <c r="B128" s="3">
        <v>81022301772</v>
      </c>
      <c r="C128" s="2" t="s">
        <v>1902</v>
      </c>
    </row>
    <row r="129" spans="1:3" x14ac:dyDescent="0.3">
      <c r="A129" s="2" t="s">
        <v>1839</v>
      </c>
      <c r="B129" s="3">
        <v>82342083734</v>
      </c>
      <c r="C129" s="2" t="s">
        <v>1839</v>
      </c>
    </row>
    <row r="130" spans="1:3" x14ac:dyDescent="0.3">
      <c r="A130" s="2" t="s">
        <v>1848</v>
      </c>
      <c r="B130" s="3">
        <v>82735166791</v>
      </c>
      <c r="C130" s="2" t="s">
        <v>1848</v>
      </c>
    </row>
    <row r="131" spans="1:3" x14ac:dyDescent="0.3">
      <c r="A131" s="2" t="s">
        <v>1939</v>
      </c>
      <c r="B131" s="3">
        <v>82738882749</v>
      </c>
      <c r="C131" s="2" t="s">
        <v>1939</v>
      </c>
    </row>
    <row r="132" spans="1:3" x14ac:dyDescent="0.3">
      <c r="A132" s="2" t="s">
        <v>1822</v>
      </c>
      <c r="B132" s="3">
        <v>85568333734</v>
      </c>
      <c r="C132" s="2" t="s">
        <v>1822</v>
      </c>
    </row>
    <row r="133" spans="1:3" x14ac:dyDescent="0.3">
      <c r="A133" s="2" t="s">
        <v>1836</v>
      </c>
      <c r="B133" s="3">
        <v>86006738791</v>
      </c>
      <c r="C133" s="2" t="s">
        <v>1836</v>
      </c>
    </row>
    <row r="134" spans="1:3" x14ac:dyDescent="0.3">
      <c r="A134" s="2" t="s">
        <v>1842</v>
      </c>
      <c r="B134" s="3">
        <v>86767488704</v>
      </c>
      <c r="C134" s="2" t="s">
        <v>1842</v>
      </c>
    </row>
    <row r="135" spans="1:3" x14ac:dyDescent="0.3">
      <c r="A135" s="2" t="s">
        <v>1850</v>
      </c>
      <c r="B135" s="3">
        <v>86808575720</v>
      </c>
      <c r="C135" s="2" t="s">
        <v>1850</v>
      </c>
    </row>
    <row r="136" spans="1:3" x14ac:dyDescent="0.3">
      <c r="A136" s="2" t="s">
        <v>1847</v>
      </c>
      <c r="B136" s="3">
        <v>87319292734</v>
      </c>
      <c r="C136" s="2" t="s">
        <v>1847</v>
      </c>
    </row>
    <row r="137" spans="1:3" x14ac:dyDescent="0.3">
      <c r="A137" s="2" t="s">
        <v>1912</v>
      </c>
      <c r="B137" s="3">
        <v>88672387791</v>
      </c>
      <c r="C137" s="2" t="s">
        <v>1912</v>
      </c>
    </row>
    <row r="138" spans="1:3" x14ac:dyDescent="0.3">
      <c r="A138" s="2" t="s">
        <v>1814</v>
      </c>
      <c r="B138" s="3">
        <v>89284712734</v>
      </c>
      <c r="C138" s="2" t="s">
        <v>1814</v>
      </c>
    </row>
    <row r="139" spans="1:3" x14ac:dyDescent="0.3">
      <c r="A139" s="2" t="s">
        <v>1827</v>
      </c>
      <c r="B139" s="3">
        <v>89915631715</v>
      </c>
      <c r="C139" s="2" t="s">
        <v>1827</v>
      </c>
    </row>
    <row r="140" spans="1:3" x14ac:dyDescent="0.3">
      <c r="A140" s="2" t="s">
        <v>1937</v>
      </c>
      <c r="B140" s="3">
        <v>94189293768</v>
      </c>
      <c r="C140" s="2" t="s">
        <v>1937</v>
      </c>
    </row>
    <row r="141" spans="1:3" x14ac:dyDescent="0.3">
      <c r="A141" s="2" t="s">
        <v>1818</v>
      </c>
      <c r="B141" s="3">
        <v>94300011753</v>
      </c>
      <c r="C141" s="2" t="s">
        <v>1818</v>
      </c>
    </row>
    <row r="142" spans="1:3" x14ac:dyDescent="0.3">
      <c r="A142" s="2" t="s">
        <v>1919</v>
      </c>
      <c r="B142" s="3">
        <v>94693650706</v>
      </c>
      <c r="C142" s="2" t="s">
        <v>1919</v>
      </c>
    </row>
    <row r="143" spans="1:3" x14ac:dyDescent="0.3">
      <c r="A143" s="2" t="s">
        <v>1812</v>
      </c>
      <c r="B143" s="3">
        <v>94919100787</v>
      </c>
      <c r="C143" s="2" t="s">
        <v>1812</v>
      </c>
    </row>
    <row r="144" spans="1:3" x14ac:dyDescent="0.3">
      <c r="A144" s="4" t="s">
        <v>1870</v>
      </c>
      <c r="B144" s="3">
        <v>96315334768</v>
      </c>
      <c r="C144" s="4" t="s">
        <v>1870</v>
      </c>
    </row>
    <row r="145" spans="1:3" x14ac:dyDescent="0.3">
      <c r="A145" s="2" t="s">
        <v>1896</v>
      </c>
      <c r="B145" s="3">
        <v>96737905749</v>
      </c>
      <c r="C145" s="2" t="s">
        <v>1896</v>
      </c>
    </row>
    <row r="146" spans="1:3" x14ac:dyDescent="0.3">
      <c r="A146" s="2" t="s">
        <v>1835</v>
      </c>
      <c r="B146" s="3">
        <v>97328758791</v>
      </c>
      <c r="C146" s="2" t="s">
        <v>1835</v>
      </c>
    </row>
    <row r="147" spans="1:3" x14ac:dyDescent="0.3">
      <c r="A147" s="2" t="s">
        <v>1882</v>
      </c>
      <c r="B147" s="3">
        <v>99401851700</v>
      </c>
      <c r="C147" s="2" t="s">
        <v>1882</v>
      </c>
    </row>
    <row r="708" spans="1:3" x14ac:dyDescent="0.3"/>
    <row r="709" spans="1:3" x14ac:dyDescent="0.3"/>
    <row r="710" spans="1:3" x14ac:dyDescent="0.3"/>
  </sheetData>
  <sortState xmlns:xlrd2="http://schemas.microsoft.com/office/spreadsheetml/2017/richdata2" ref="A2:B1805">
    <sortCondition ref="A1:A1805"/>
  </sortState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CD05-F431-4748-900E-5511396F9BE1}">
  <dimension ref="A1:B13"/>
  <sheetViews>
    <sheetView workbookViewId="0"/>
    <sheetView workbookViewId="1">
      <selection sqref="A1:B13"/>
    </sheetView>
  </sheetViews>
  <sheetFormatPr defaultRowHeight="15.6" x14ac:dyDescent="0.3"/>
  <cols>
    <col min="2" max="2" width="11.09765625" bestFit="1" customWidth="1"/>
  </cols>
  <sheetData>
    <row r="1" spans="1:2" x14ac:dyDescent="0.3">
      <c r="A1" s="8" t="s">
        <v>1981</v>
      </c>
      <c r="B1" s="8" t="s">
        <v>1982</v>
      </c>
    </row>
    <row r="2" spans="1:2" x14ac:dyDescent="0.3">
      <c r="A2" s="9" t="s">
        <v>1983</v>
      </c>
      <c r="B2" s="9">
        <v>1</v>
      </c>
    </row>
    <row r="3" spans="1:2" x14ac:dyDescent="0.3">
      <c r="A3" s="9" t="s">
        <v>1984</v>
      </c>
      <c r="B3" s="9">
        <v>2</v>
      </c>
    </row>
    <row r="4" spans="1:2" x14ac:dyDescent="0.3">
      <c r="A4" s="9" t="s">
        <v>1985</v>
      </c>
      <c r="B4" s="9">
        <v>3</v>
      </c>
    </row>
    <row r="5" spans="1:2" x14ac:dyDescent="0.3">
      <c r="A5" s="9" t="s">
        <v>1986</v>
      </c>
      <c r="B5" s="9">
        <v>4</v>
      </c>
    </row>
    <row r="6" spans="1:2" x14ac:dyDescent="0.3">
      <c r="A6" s="9" t="s">
        <v>1987</v>
      </c>
      <c r="B6" s="9">
        <v>5</v>
      </c>
    </row>
    <row r="7" spans="1:2" x14ac:dyDescent="0.3">
      <c r="A7" s="9" t="s">
        <v>1988</v>
      </c>
      <c r="B7" s="9">
        <v>6</v>
      </c>
    </row>
    <row r="8" spans="1:2" x14ac:dyDescent="0.3">
      <c r="A8" s="9" t="s">
        <v>1989</v>
      </c>
      <c r="B8" s="9">
        <v>7</v>
      </c>
    </row>
    <row r="9" spans="1:2" x14ac:dyDescent="0.3">
      <c r="A9" s="9" t="s">
        <v>1990</v>
      </c>
      <c r="B9" s="9">
        <v>8</v>
      </c>
    </row>
    <row r="10" spans="1:2" x14ac:dyDescent="0.3">
      <c r="A10" s="9" t="s">
        <v>1991</v>
      </c>
      <c r="B10" s="9">
        <v>9</v>
      </c>
    </row>
    <row r="11" spans="1:2" x14ac:dyDescent="0.3">
      <c r="A11" s="9" t="s">
        <v>1992</v>
      </c>
      <c r="B11" s="9">
        <v>10</v>
      </c>
    </row>
    <row r="12" spans="1:2" x14ac:dyDescent="0.3">
      <c r="A12" s="9" t="s">
        <v>1993</v>
      </c>
      <c r="B12" s="9">
        <v>11</v>
      </c>
    </row>
    <row r="13" spans="1:2" x14ac:dyDescent="0.3">
      <c r="A13" s="9" t="s">
        <v>1994</v>
      </c>
      <c r="B13" s="9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Planilha5</vt:lpstr>
      <vt:lpstr>Sheet1</vt:lpstr>
      <vt:lpstr>Planilha4</vt:lpstr>
      <vt:lpstr>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Ramires</dc:creator>
  <cp:lastModifiedBy>Lucas Sabbag Muto</cp:lastModifiedBy>
  <dcterms:created xsi:type="dcterms:W3CDTF">2025-03-31T14:46:54Z</dcterms:created>
  <dcterms:modified xsi:type="dcterms:W3CDTF">2025-04-01T15:05:17Z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2025-03-31T10:37:27-03:00</dcterms:created>
  <dcterms:modified xsi:type="dcterms:W3CDTF">2025-03-31T10:37:27-03:00</dcterms:modified>
  <cp:revision>0</cp:revision>
</cp:coreProperties>
</file>