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C2B28611-6251-41C0-BDD7-E31F85CB53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luxo de Caixa" sheetId="1" r:id="rId1"/>
  </sheets>
  <calcPr calcId="181029"/>
</workbook>
</file>

<file path=xl/calcChain.xml><?xml version="1.0" encoding="utf-8"?>
<calcChain xmlns="http://schemas.openxmlformats.org/spreadsheetml/2006/main">
  <c r="O41" i="1" l="1"/>
  <c r="N41" i="1"/>
  <c r="M41" i="1"/>
  <c r="L41" i="1"/>
  <c r="K41" i="1"/>
  <c r="J41" i="1"/>
  <c r="I41" i="1"/>
  <c r="H41" i="1"/>
  <c r="G41" i="1"/>
  <c r="F41" i="1"/>
  <c r="E41" i="1"/>
  <c r="O26" i="1"/>
  <c r="O34" i="1"/>
  <c r="O30" i="1" s="1"/>
  <c r="N34" i="1"/>
  <c r="M34" i="1"/>
  <c r="L34" i="1"/>
  <c r="K34" i="1"/>
  <c r="J34" i="1"/>
  <c r="I34" i="1"/>
  <c r="H34" i="1"/>
  <c r="G34" i="1"/>
  <c r="F34" i="1"/>
  <c r="E34" i="1"/>
  <c r="E42" i="1"/>
  <c r="K10" i="1"/>
  <c r="N10" i="1"/>
  <c r="O10" i="1"/>
  <c r="N31" i="1"/>
  <c r="M31" i="1"/>
  <c r="L30" i="1"/>
  <c r="K27" i="1"/>
  <c r="K31" i="1"/>
  <c r="J31" i="1"/>
  <c r="I31" i="1"/>
  <c r="H31" i="1"/>
  <c r="G31" i="1"/>
  <c r="N30" i="1"/>
  <c r="J30" i="1"/>
  <c r="I30" i="1"/>
  <c r="H30" i="1"/>
  <c r="G30" i="1"/>
  <c r="N29" i="1"/>
  <c r="J29" i="1"/>
  <c r="I29" i="1"/>
  <c r="H29" i="1"/>
  <c r="G29" i="1"/>
  <c r="N28" i="1"/>
  <c r="J28" i="1"/>
  <c r="I28" i="1"/>
  <c r="H28" i="1"/>
  <c r="G28" i="1"/>
  <c r="N27" i="1"/>
  <c r="J27" i="1"/>
  <c r="I27" i="1"/>
  <c r="H27" i="1"/>
  <c r="G27" i="1"/>
  <c r="F26" i="1"/>
  <c r="E26" i="1"/>
  <c r="O24" i="1"/>
  <c r="N24" i="1"/>
  <c r="O23" i="1"/>
  <c r="N23" i="1"/>
  <c r="N21" i="1" s="1"/>
  <c r="O21" i="1"/>
  <c r="M21" i="1"/>
  <c r="L21" i="1"/>
  <c r="K21" i="1"/>
  <c r="J21" i="1"/>
  <c r="I21" i="1"/>
  <c r="H21" i="1"/>
  <c r="G21" i="1"/>
  <c r="F21" i="1"/>
  <c r="E21" i="1"/>
  <c r="H19" i="1"/>
  <c r="G19" i="1"/>
  <c r="F19" i="1"/>
  <c r="E19" i="1"/>
  <c r="D18" i="1"/>
  <c r="O17" i="1"/>
  <c r="K15" i="1"/>
  <c r="D15" i="1"/>
  <c r="N15" i="1" s="1"/>
  <c r="N14" i="1"/>
  <c r="H14" i="1"/>
  <c r="D14" i="1"/>
  <c r="M14" i="1" s="1"/>
  <c r="D13" i="1"/>
  <c r="L13" i="1" s="1"/>
  <c r="D12" i="1"/>
  <c r="D11" i="1"/>
  <c r="M11" i="1" s="1"/>
  <c r="D10" i="1"/>
  <c r="H10" i="1" s="1"/>
  <c r="N7" i="1"/>
  <c r="M7" i="1"/>
  <c r="L7" i="1"/>
  <c r="J7" i="1"/>
  <c r="I7" i="1"/>
  <c r="H7" i="1"/>
  <c r="O7" i="1"/>
  <c r="D6" i="1"/>
  <c r="L6" i="1" s="1"/>
  <c r="D5" i="1"/>
  <c r="O27" i="1" l="1"/>
  <c r="K28" i="1"/>
  <c r="K30" i="1"/>
  <c r="O31" i="1"/>
  <c r="O28" i="1"/>
  <c r="H26" i="1"/>
  <c r="H15" i="1"/>
  <c r="M28" i="1"/>
  <c r="J10" i="1"/>
  <c r="G26" i="1"/>
  <c r="K11" i="1"/>
  <c r="N13" i="1"/>
  <c r="F11" i="1"/>
  <c r="I13" i="1"/>
  <c r="J14" i="1"/>
  <c r="I26" i="1"/>
  <c r="G11" i="1"/>
  <c r="O11" i="1"/>
  <c r="J13" i="1"/>
  <c r="F14" i="1"/>
  <c r="K14" i="1"/>
  <c r="L15" i="1"/>
  <c r="M10" i="1"/>
  <c r="I10" i="1"/>
  <c r="N11" i="1"/>
  <c r="O14" i="1"/>
  <c r="N26" i="1"/>
  <c r="J11" i="1"/>
  <c r="M13" i="1"/>
  <c r="G14" i="1"/>
  <c r="L14" i="1"/>
  <c r="G15" i="1"/>
  <c r="O15" i="1"/>
  <c r="J26" i="1"/>
  <c r="M29" i="1"/>
  <c r="M30" i="1"/>
  <c r="L10" i="1"/>
  <c r="G6" i="1"/>
  <c r="M6" i="1"/>
  <c r="N6" i="1"/>
  <c r="E6" i="1"/>
  <c r="J6" i="1"/>
  <c r="O6" i="1"/>
  <c r="I6" i="1"/>
  <c r="F6" i="1"/>
  <c r="K6" i="1"/>
  <c r="H17" i="1"/>
  <c r="L17" i="1"/>
  <c r="H11" i="1"/>
  <c r="L11" i="1"/>
  <c r="K13" i="1"/>
  <c r="O13" i="1"/>
  <c r="I15" i="1"/>
  <c r="M15" i="1"/>
  <c r="E17" i="1"/>
  <c r="I17" i="1"/>
  <c r="M17" i="1"/>
  <c r="L27" i="1"/>
  <c r="L31" i="1"/>
  <c r="H6" i="1"/>
  <c r="K7" i="1"/>
  <c r="E11" i="1"/>
  <c r="I11" i="1"/>
  <c r="H13" i="1"/>
  <c r="I14" i="1"/>
  <c r="F15" i="1"/>
  <c r="J15" i="1"/>
  <c r="F17" i="1"/>
  <c r="J17" i="1"/>
  <c r="N17" i="1"/>
  <c r="M27" i="1"/>
  <c r="L28" i="1"/>
  <c r="K29" i="1"/>
  <c r="K26" i="1" s="1"/>
  <c r="O29" i="1"/>
  <c r="G17" i="1"/>
  <c r="K17" i="1"/>
  <c r="L29" i="1"/>
  <c r="J3" i="1" l="1"/>
  <c r="E3" i="1"/>
  <c r="M26" i="1"/>
  <c r="G3" i="1"/>
  <c r="L3" i="1"/>
  <c r="L26" i="1"/>
  <c r="M3" i="1"/>
  <c r="F3" i="1"/>
  <c r="K3" i="1"/>
  <c r="O3" i="1"/>
  <c r="N3" i="1"/>
  <c r="H3" i="1"/>
  <c r="I3" i="1"/>
  <c r="F42" i="1" l="1"/>
  <c r="G42" i="1" s="1"/>
  <c r="H42" i="1" s="1"/>
  <c r="I42" i="1" s="1"/>
  <c r="J42" i="1" s="1"/>
  <c r="K42" i="1" s="1"/>
  <c r="L42" i="1" l="1"/>
  <c r="M42" i="1" s="1"/>
  <c r="N42" i="1" s="1"/>
  <c r="O42" i="1" s="1"/>
</calcChain>
</file>

<file path=xl/sharedStrings.xml><?xml version="1.0" encoding="utf-8"?>
<sst xmlns="http://schemas.openxmlformats.org/spreadsheetml/2006/main" count="46" uniqueCount="37">
  <si>
    <t>FLUXO DE CAIXA</t>
  </si>
  <si>
    <t>CUSTO PLANEJADO</t>
  </si>
  <si>
    <t>Despesas Operacionais</t>
  </si>
  <si>
    <t>Quant</t>
  </si>
  <si>
    <t>Vlr Unit</t>
  </si>
  <si>
    <t>Vlr Total</t>
  </si>
  <si>
    <t>Pró-labore</t>
  </si>
  <si>
    <t>Desenvolvimento</t>
  </si>
  <si>
    <t>Gerente Comercial</t>
  </si>
  <si>
    <t>Consultor Comercial</t>
  </si>
  <si>
    <t>Encargos pessoal</t>
  </si>
  <si>
    <t xml:space="preserve">Internet e telefone </t>
  </si>
  <si>
    <t>Contador</t>
  </si>
  <si>
    <t>Energia elétrica</t>
  </si>
  <si>
    <t>Limpeza</t>
  </si>
  <si>
    <t>Material de expediente</t>
  </si>
  <si>
    <t>Consultoria</t>
  </si>
  <si>
    <t>Despesas operacionais (alimentação, deslocamento)</t>
  </si>
  <si>
    <t>Assessoria (marketing, prototipos, ...)</t>
  </si>
  <si>
    <t>Equipamentos</t>
  </si>
  <si>
    <t>Despesas Comerciais</t>
  </si>
  <si>
    <t>Vlr</t>
  </si>
  <si>
    <t>Viagens e representações</t>
  </si>
  <si>
    <t xml:space="preserve"> </t>
  </si>
  <si>
    <t>Impostos s/ Faturamento</t>
  </si>
  <si>
    <t>IRR 1,20%</t>
  </si>
  <si>
    <t>CSSL 1,08%</t>
  </si>
  <si>
    <t>Cofins 3%</t>
  </si>
  <si>
    <t>Pis 0,65%</t>
  </si>
  <si>
    <t>ISS 3%</t>
  </si>
  <si>
    <t>RECEITAS</t>
  </si>
  <si>
    <t>SALDO MENSAL</t>
  </si>
  <si>
    <t>SALDO ACUMULADO</t>
  </si>
  <si>
    <t>Hospedagem em lojas de aplicativos (ANUAL)</t>
  </si>
  <si>
    <t>Site</t>
  </si>
  <si>
    <t>Dinheiro de divulgação por posto</t>
  </si>
  <si>
    <t>Quantidade de 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</si>
</sst>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yy"/>
    <numFmt numFmtId="165" formatCode="[$R$ -416]#,##0.00"/>
    <numFmt numFmtId="166" formatCode="&quot;R$&quot;\ #,##0.00"/>
  </numFmts>
  <fonts count="7" x14ac:knownFonts="1">
    <font>
      <sz val="10"/>
      <color rgb="FF000000"/>
      <name val="Arial"/>
    </font>
    <font>
      <b/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u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39997558519241921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3" fillId="2" borderId="0" xfId="0" applyFont="1" applyFill="1"/>
    <xf numFmtId="0" fontId="1" fillId="3" borderId="0" xfId="0" applyFont="1" applyFill="1" applyAlignment="1"/>
    <xf numFmtId="165" fontId="1" fillId="3" borderId="0" xfId="0" applyNumberFormat="1" applyFont="1" applyFill="1" applyAlignment="1"/>
    <xf numFmtId="165" fontId="4" fillId="3" borderId="0" xfId="0" applyNumberFormat="1" applyFont="1" applyFill="1" applyAlignment="1">
      <alignment horizontal="right"/>
    </xf>
    <xf numFmtId="0" fontId="1" fillId="3" borderId="0" xfId="0" applyFont="1" applyFill="1"/>
    <xf numFmtId="0" fontId="3" fillId="4" borderId="0" xfId="0" applyFont="1" applyFill="1" applyAlignment="1"/>
    <xf numFmtId="165" fontId="3" fillId="4" borderId="0" xfId="0" applyNumberFormat="1" applyFont="1" applyFill="1" applyAlignment="1"/>
    <xf numFmtId="165" fontId="3" fillId="4" borderId="0" xfId="0" applyNumberFormat="1" applyFont="1" applyFill="1"/>
    <xf numFmtId="165" fontId="3" fillId="3" borderId="0" xfId="0" applyNumberFormat="1" applyFont="1" applyFill="1" applyAlignment="1"/>
    <xf numFmtId="0" fontId="3" fillId="3" borderId="0" xfId="0" applyFont="1" applyFill="1"/>
    <xf numFmtId="165" fontId="3" fillId="3" borderId="0" xfId="0" applyNumberFormat="1" applyFont="1" applyFill="1"/>
    <xf numFmtId="0" fontId="3" fillId="4" borderId="0" xfId="0" applyFont="1" applyFill="1" applyAlignment="1">
      <alignment wrapText="1"/>
    </xf>
    <xf numFmtId="0" fontId="3" fillId="0" borderId="0" xfId="0" applyFont="1" applyAlignment="1"/>
    <xf numFmtId="165" fontId="3" fillId="0" borderId="0" xfId="0" applyNumberFormat="1" applyFont="1"/>
    <xf numFmtId="0" fontId="3" fillId="3" borderId="0" xfId="0" applyFont="1" applyFill="1" applyAlignment="1"/>
    <xf numFmtId="0" fontId="3" fillId="4" borderId="0" xfId="0" applyFont="1" applyFill="1"/>
    <xf numFmtId="165" fontId="1" fillId="3" borderId="0" xfId="0" applyNumberFormat="1" applyFont="1" applyFill="1"/>
    <xf numFmtId="0" fontId="1" fillId="0" borderId="0" xfId="0" applyFont="1"/>
    <xf numFmtId="165" fontId="3" fillId="2" borderId="0" xfId="0" applyNumberFormat="1" applyFont="1" applyFill="1"/>
    <xf numFmtId="0" fontId="1" fillId="4" borderId="0" xfId="0" applyFont="1" applyFill="1" applyAlignment="1"/>
    <xf numFmtId="165" fontId="1" fillId="4" borderId="0" xfId="0" applyNumberFormat="1" applyFont="1" applyFill="1" applyAlignment="1"/>
    <xf numFmtId="165" fontId="1" fillId="4" borderId="0" xfId="0" applyNumberFormat="1" applyFont="1" applyFill="1"/>
    <xf numFmtId="165" fontId="5" fillId="3" borderId="0" xfId="0" applyNumberFormat="1" applyFont="1" applyFill="1" applyAlignment="1">
      <alignment horizontal="right"/>
    </xf>
    <xf numFmtId="165" fontId="5" fillId="3" borderId="0" xfId="0" applyNumberFormat="1" applyFont="1" applyFill="1" applyAlignment="1">
      <alignment horizontal="right"/>
    </xf>
    <xf numFmtId="0" fontId="3" fillId="5" borderId="0" xfId="0" applyFont="1" applyFill="1"/>
    <xf numFmtId="0" fontId="1" fillId="0" borderId="0" xfId="0" applyFont="1" applyAlignment="1"/>
    <xf numFmtId="165" fontId="1" fillId="0" borderId="0" xfId="0" applyNumberFormat="1" applyFont="1"/>
    <xf numFmtId="165" fontId="3" fillId="0" borderId="0" xfId="0" applyNumberFormat="1" applyFont="1" applyAlignment="1"/>
    <xf numFmtId="0" fontId="6" fillId="0" borderId="0" xfId="0" applyFont="1" applyAlignment="1"/>
    <xf numFmtId="0" fontId="3" fillId="6" borderId="0" xfId="0" applyFont="1" applyFill="1" applyAlignment="1"/>
    <xf numFmtId="165" fontId="3" fillId="6" borderId="0" xfId="0" applyNumberFormat="1" applyFont="1" applyFill="1" applyAlignment="1"/>
    <xf numFmtId="165" fontId="3" fillId="6" borderId="0" xfId="0" applyNumberFormat="1" applyFont="1" applyFill="1"/>
    <xf numFmtId="165" fontId="3" fillId="7" borderId="0" xfId="0" applyNumberFormat="1" applyFont="1" applyFill="1" applyAlignment="1"/>
    <xf numFmtId="165" fontId="3" fillId="7" borderId="0" xfId="0" applyNumberFormat="1" applyFont="1" applyFill="1"/>
    <xf numFmtId="0" fontId="3" fillId="6" borderId="0" xfId="0" applyFont="1" applyFill="1" applyAlignment="1">
      <alignment horizontal="right"/>
    </xf>
    <xf numFmtId="0" fontId="1" fillId="2" borderId="0" xfId="0" applyFont="1" applyFill="1" applyAlignment="1"/>
    <xf numFmtId="0" fontId="0" fillId="0" borderId="0" xfId="0" applyFont="1" applyAlignment="1"/>
    <xf numFmtId="166" fontId="1" fillId="0" borderId="0" xfId="0" applyNumberFormat="1" applyFont="1"/>
    <xf numFmtId="166" fontId="3" fillId="2" borderId="0" xfId="0" applyNumberFormat="1" applyFont="1" applyFill="1"/>
  </cellXfs>
  <cellStyles count="1">
    <cellStyle name="Normal" xfId="0" builtinId="0"/>
  </cellStyles>
  <dxfs count="3"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5"/>
  <sheetViews>
    <sheetView tabSelected="1" topLeftCell="C1" zoomScale="85" zoomScaleNormal="85" workbookViewId="0">
      <pane ySplit="1" topLeftCell="A17" activePane="bottomLeft" state="frozen"/>
      <selection pane="bottomLeft" activeCell="O41" sqref="O41"/>
    </sheetView>
  </sheetViews>
  <sheetFormatPr defaultColWidth="14.42578125" defaultRowHeight="15.75" customHeight="1" x14ac:dyDescent="0.2"/>
  <cols>
    <col min="1" max="1" width="44.7109375" customWidth="1"/>
    <col min="4" max="4" width="15.140625" customWidth="1"/>
    <col min="5" max="5" width="18.42578125" customWidth="1"/>
  </cols>
  <sheetData>
    <row r="1" spans="1:23" ht="30.75" customHeight="1" x14ac:dyDescent="0.2">
      <c r="A1" s="1" t="s">
        <v>0</v>
      </c>
      <c r="B1" s="2"/>
      <c r="C1" s="2"/>
      <c r="D1" s="2"/>
      <c r="E1" s="3">
        <v>44287</v>
      </c>
      <c r="F1" s="3">
        <v>44317</v>
      </c>
      <c r="G1" s="3">
        <v>44348</v>
      </c>
      <c r="H1" s="3">
        <v>44378</v>
      </c>
      <c r="I1" s="3">
        <v>44409</v>
      </c>
      <c r="J1" s="3">
        <v>44440</v>
      </c>
      <c r="K1" s="3">
        <v>44470</v>
      </c>
      <c r="L1" s="3">
        <v>44501</v>
      </c>
      <c r="M1" s="3">
        <v>44531</v>
      </c>
      <c r="N1" s="3">
        <v>44562</v>
      </c>
      <c r="O1" s="3">
        <v>44593</v>
      </c>
      <c r="P1" s="3"/>
      <c r="Q1" s="3"/>
      <c r="R1" s="3"/>
      <c r="S1" s="3"/>
      <c r="T1" s="3"/>
      <c r="U1" s="3"/>
      <c r="V1" s="3"/>
      <c r="W1" s="3"/>
    </row>
    <row r="2" spans="1:23" ht="12.75" x14ac:dyDescent="0.2">
      <c r="A2" s="4" t="s">
        <v>1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2.75" x14ac:dyDescent="0.2">
      <c r="A3" s="6" t="s">
        <v>2</v>
      </c>
      <c r="B3" s="6" t="s">
        <v>3</v>
      </c>
      <c r="C3" s="7" t="s">
        <v>4</v>
      </c>
      <c r="D3" s="7" t="s">
        <v>5</v>
      </c>
      <c r="E3" s="8">
        <f>SUM(E5:E19)</f>
        <v>6470</v>
      </c>
      <c r="F3" s="8">
        <f>SUM(F5:F19)</f>
        <v>6100</v>
      </c>
      <c r="G3" s="8">
        <f>SUM(G5:G19)</f>
        <v>6200</v>
      </c>
      <c r="H3" s="8">
        <f>SUM(H5:H19)</f>
        <v>6500</v>
      </c>
      <c r="I3" s="8">
        <f>SUM(I5:I19)</f>
        <v>6500</v>
      </c>
      <c r="J3" s="8">
        <f>SUM(J5:J19)</f>
        <v>6500</v>
      </c>
      <c r="K3" s="8">
        <f>SUM(K5:K19)</f>
        <v>6500</v>
      </c>
      <c r="L3" s="8">
        <f>SUM(L5:L19)</f>
        <v>6500</v>
      </c>
      <c r="M3" s="8">
        <f>SUM(M5:M19)</f>
        <v>6500</v>
      </c>
      <c r="N3" s="8">
        <f>SUM(N5:N19)</f>
        <v>6500</v>
      </c>
      <c r="O3" s="8">
        <f>SUM(O5:O19)</f>
        <v>6500</v>
      </c>
      <c r="P3" s="8"/>
      <c r="Q3" s="8"/>
      <c r="R3" s="8"/>
      <c r="S3" s="8"/>
      <c r="T3" s="8"/>
      <c r="U3" s="9"/>
      <c r="V3" s="9"/>
      <c r="W3" s="9"/>
    </row>
    <row r="4" spans="1:23" ht="12.75" x14ac:dyDescent="0.2">
      <c r="A4" s="34" t="s">
        <v>6</v>
      </c>
      <c r="B4" s="39">
        <v>2</v>
      </c>
      <c r="C4" s="35">
        <v>0</v>
      </c>
      <c r="D4" s="36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14"/>
      <c r="Q4" s="14"/>
      <c r="R4" s="14"/>
      <c r="S4" s="14"/>
      <c r="T4" s="14"/>
      <c r="U4" s="14"/>
      <c r="V4" s="14"/>
      <c r="W4" s="14"/>
    </row>
    <row r="5" spans="1:23" ht="12.75" x14ac:dyDescent="0.2">
      <c r="A5" s="10" t="s">
        <v>7</v>
      </c>
      <c r="B5" s="10">
        <v>1</v>
      </c>
      <c r="C5" s="11">
        <v>3000</v>
      </c>
      <c r="D5" s="12">
        <f>C5*B5</f>
        <v>3000</v>
      </c>
      <c r="E5" s="13">
        <v>3000</v>
      </c>
      <c r="F5" s="13">
        <v>3000</v>
      </c>
      <c r="G5" s="13">
        <v>3000</v>
      </c>
      <c r="H5" s="13">
        <v>3000</v>
      </c>
      <c r="I5" s="13">
        <v>3000</v>
      </c>
      <c r="J5" s="13">
        <v>3000</v>
      </c>
      <c r="K5" s="13">
        <v>3000</v>
      </c>
      <c r="L5" s="13">
        <v>3000</v>
      </c>
      <c r="M5" s="13">
        <v>3000</v>
      </c>
      <c r="N5" s="13">
        <v>3000</v>
      </c>
      <c r="O5" s="13">
        <v>3000</v>
      </c>
      <c r="P5" s="14"/>
      <c r="Q5" s="14"/>
      <c r="R5" s="14"/>
      <c r="S5" s="14"/>
      <c r="T5" s="14"/>
      <c r="U5" s="14"/>
      <c r="V5" s="14"/>
      <c r="W5" s="14"/>
    </row>
    <row r="6" spans="1:23" ht="12.75" x14ac:dyDescent="0.2">
      <c r="A6" s="34" t="s">
        <v>8</v>
      </c>
      <c r="B6" s="34">
        <v>1</v>
      </c>
      <c r="C6" s="35">
        <v>0</v>
      </c>
      <c r="D6" s="36">
        <f t="shared" ref="D6" si="0">C6</f>
        <v>0</v>
      </c>
      <c r="E6" s="37">
        <f t="shared" ref="E6:O6" si="1">$D$6</f>
        <v>0</v>
      </c>
      <c r="F6" s="37">
        <f t="shared" si="1"/>
        <v>0</v>
      </c>
      <c r="G6" s="37">
        <f t="shared" si="1"/>
        <v>0</v>
      </c>
      <c r="H6" s="37">
        <f t="shared" si="1"/>
        <v>0</v>
      </c>
      <c r="I6" s="37">
        <f t="shared" si="1"/>
        <v>0</v>
      </c>
      <c r="J6" s="37">
        <f t="shared" si="1"/>
        <v>0</v>
      </c>
      <c r="K6" s="37">
        <f t="shared" si="1"/>
        <v>0</v>
      </c>
      <c r="L6" s="37">
        <f t="shared" si="1"/>
        <v>0</v>
      </c>
      <c r="M6" s="37">
        <f t="shared" si="1"/>
        <v>0</v>
      </c>
      <c r="N6" s="37">
        <f t="shared" si="1"/>
        <v>0</v>
      </c>
      <c r="O6" s="37">
        <f t="shared" si="1"/>
        <v>0</v>
      </c>
      <c r="P6" s="14"/>
      <c r="Q6" s="14"/>
      <c r="R6" s="14"/>
      <c r="S6" s="14"/>
      <c r="T6" s="14"/>
      <c r="U6" s="14"/>
      <c r="V6" s="14"/>
      <c r="W6" s="14"/>
    </row>
    <row r="7" spans="1:23" ht="12.75" x14ac:dyDescent="0.2">
      <c r="A7" s="34" t="s">
        <v>9</v>
      </c>
      <c r="B7" s="34">
        <v>1</v>
      </c>
      <c r="C7" s="35">
        <v>0</v>
      </c>
      <c r="D7" s="36">
        <v>0</v>
      </c>
      <c r="E7" s="37">
        <v>0</v>
      </c>
      <c r="F7" s="37">
        <v>0</v>
      </c>
      <c r="G7" s="37">
        <v>0</v>
      </c>
      <c r="H7" s="37">
        <f t="shared" ref="H7:O7" si="2">$D$7</f>
        <v>0</v>
      </c>
      <c r="I7" s="37">
        <f t="shared" si="2"/>
        <v>0</v>
      </c>
      <c r="J7" s="37">
        <f t="shared" si="2"/>
        <v>0</v>
      </c>
      <c r="K7" s="37">
        <f t="shared" si="2"/>
        <v>0</v>
      </c>
      <c r="L7" s="37">
        <f t="shared" si="2"/>
        <v>0</v>
      </c>
      <c r="M7" s="37">
        <f t="shared" si="2"/>
        <v>0</v>
      </c>
      <c r="N7" s="37">
        <f t="shared" si="2"/>
        <v>0</v>
      </c>
      <c r="O7" s="37">
        <f t="shared" si="2"/>
        <v>0</v>
      </c>
      <c r="P7" s="14"/>
      <c r="Q7" s="14"/>
      <c r="R7" s="14"/>
      <c r="S7" s="14"/>
      <c r="T7" s="14"/>
      <c r="U7" s="14"/>
      <c r="V7" s="14"/>
      <c r="W7" s="14"/>
    </row>
    <row r="8" spans="1:23" ht="12.75" x14ac:dyDescent="0.2">
      <c r="A8" s="34" t="s">
        <v>10</v>
      </c>
      <c r="B8" s="34">
        <v>1</v>
      </c>
      <c r="C8" s="35">
        <v>0</v>
      </c>
      <c r="D8" s="35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14"/>
      <c r="Q8" s="14"/>
      <c r="R8" s="14"/>
      <c r="S8" s="14"/>
      <c r="T8" s="14"/>
      <c r="U8" s="14"/>
      <c r="V8" s="14"/>
      <c r="W8" s="14"/>
    </row>
    <row r="9" spans="1:23" ht="12.75" x14ac:dyDescent="0.2">
      <c r="A9" s="10" t="s">
        <v>33</v>
      </c>
      <c r="B9" s="10">
        <v>1</v>
      </c>
      <c r="C9" s="11"/>
      <c r="D9" s="12">
        <v>550</v>
      </c>
      <c r="E9" s="15">
        <v>550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4"/>
      <c r="Q9" s="14"/>
      <c r="R9" s="14"/>
      <c r="S9" s="14"/>
      <c r="T9" s="14"/>
      <c r="U9" s="14"/>
      <c r="V9" s="14"/>
      <c r="W9" s="14"/>
    </row>
    <row r="10" spans="1:23" ht="12.75" x14ac:dyDescent="0.2">
      <c r="A10" s="16" t="s">
        <v>34</v>
      </c>
      <c r="B10" s="10">
        <v>1</v>
      </c>
      <c r="C10" s="11">
        <v>500</v>
      </c>
      <c r="D10" s="12">
        <f t="shared" ref="D10:D14" si="3">C10*B10</f>
        <v>500</v>
      </c>
      <c r="E10" s="15">
        <v>200</v>
      </c>
      <c r="F10" s="15">
        <v>200</v>
      </c>
      <c r="G10" s="15">
        <v>300</v>
      </c>
      <c r="H10" s="15">
        <f t="shared" ref="H10:O10" si="4">$D10</f>
        <v>500</v>
      </c>
      <c r="I10" s="15">
        <f t="shared" si="4"/>
        <v>500</v>
      </c>
      <c r="J10" s="15">
        <f t="shared" si="4"/>
        <v>500</v>
      </c>
      <c r="K10" s="15">
        <f t="shared" si="4"/>
        <v>500</v>
      </c>
      <c r="L10" s="15">
        <f t="shared" si="4"/>
        <v>500</v>
      </c>
      <c r="M10" s="15">
        <f t="shared" si="4"/>
        <v>500</v>
      </c>
      <c r="N10" s="15">
        <f t="shared" si="4"/>
        <v>500</v>
      </c>
      <c r="O10" s="15">
        <f t="shared" si="4"/>
        <v>500</v>
      </c>
      <c r="P10" s="14"/>
      <c r="Q10" s="14"/>
      <c r="R10" s="14"/>
      <c r="S10" s="14"/>
      <c r="T10" s="14"/>
      <c r="U10" s="14"/>
      <c r="V10" s="14"/>
      <c r="W10" s="14"/>
    </row>
    <row r="11" spans="1:23" ht="12.75" x14ac:dyDescent="0.2">
      <c r="A11" s="16" t="s">
        <v>11</v>
      </c>
      <c r="B11" s="10">
        <v>1</v>
      </c>
      <c r="C11" s="11">
        <v>170</v>
      </c>
      <c r="D11" s="11">
        <f t="shared" si="3"/>
        <v>170</v>
      </c>
      <c r="E11" s="15">
        <f t="shared" ref="E11:O11" si="5">$D11</f>
        <v>170</v>
      </c>
      <c r="F11" s="15">
        <f t="shared" si="5"/>
        <v>170</v>
      </c>
      <c r="G11" s="15">
        <f t="shared" si="5"/>
        <v>170</v>
      </c>
      <c r="H11" s="15">
        <f t="shared" si="5"/>
        <v>170</v>
      </c>
      <c r="I11" s="15">
        <f t="shared" si="5"/>
        <v>170</v>
      </c>
      <c r="J11" s="15">
        <f t="shared" si="5"/>
        <v>170</v>
      </c>
      <c r="K11" s="15">
        <f t="shared" si="5"/>
        <v>170</v>
      </c>
      <c r="L11" s="15">
        <f t="shared" si="5"/>
        <v>170</v>
      </c>
      <c r="M11" s="15">
        <f t="shared" si="5"/>
        <v>170</v>
      </c>
      <c r="N11" s="15">
        <f t="shared" si="5"/>
        <v>170</v>
      </c>
      <c r="O11" s="15">
        <f t="shared" si="5"/>
        <v>170</v>
      </c>
      <c r="P11" s="14"/>
      <c r="Q11" s="14"/>
      <c r="R11" s="14"/>
      <c r="S11" s="14"/>
      <c r="T11" s="14"/>
      <c r="U11" s="14"/>
      <c r="V11" s="14"/>
      <c r="W11" s="14"/>
    </row>
    <row r="12" spans="1:23" ht="12.75" x14ac:dyDescent="0.2">
      <c r="A12" s="10" t="s">
        <v>12</v>
      </c>
      <c r="B12" s="10">
        <v>1</v>
      </c>
      <c r="C12" s="11">
        <v>450</v>
      </c>
      <c r="D12" s="11">
        <f t="shared" si="3"/>
        <v>450</v>
      </c>
      <c r="E12" s="13">
        <v>450</v>
      </c>
      <c r="F12" s="13">
        <v>450</v>
      </c>
      <c r="G12" s="13">
        <v>450</v>
      </c>
      <c r="H12" s="13">
        <v>450</v>
      </c>
      <c r="I12" s="13">
        <v>450</v>
      </c>
      <c r="J12" s="13">
        <v>450</v>
      </c>
      <c r="K12" s="13">
        <v>450</v>
      </c>
      <c r="L12" s="13">
        <v>450</v>
      </c>
      <c r="M12" s="13">
        <v>450</v>
      </c>
      <c r="N12" s="13">
        <v>450</v>
      </c>
      <c r="O12" s="13">
        <v>450</v>
      </c>
      <c r="P12" s="14"/>
      <c r="Q12" s="14"/>
      <c r="R12" s="14"/>
      <c r="S12" s="14"/>
      <c r="T12" s="14"/>
      <c r="U12" s="14"/>
      <c r="V12" s="14"/>
      <c r="W12" s="14"/>
    </row>
    <row r="13" spans="1:23" ht="12.75" x14ac:dyDescent="0.2">
      <c r="A13" s="10" t="s">
        <v>13</v>
      </c>
      <c r="B13" s="10">
        <v>1</v>
      </c>
      <c r="C13" s="11">
        <v>100</v>
      </c>
      <c r="D13" s="11">
        <f t="shared" si="3"/>
        <v>100</v>
      </c>
      <c r="E13" s="15">
        <v>100</v>
      </c>
      <c r="F13" s="15">
        <v>100</v>
      </c>
      <c r="G13" s="15">
        <v>100</v>
      </c>
      <c r="H13" s="15">
        <f t="shared" ref="H13:O13" si="6">$D13</f>
        <v>100</v>
      </c>
      <c r="I13" s="15">
        <f t="shared" si="6"/>
        <v>100</v>
      </c>
      <c r="J13" s="15">
        <f t="shared" si="6"/>
        <v>100</v>
      </c>
      <c r="K13" s="15">
        <f t="shared" si="6"/>
        <v>100</v>
      </c>
      <c r="L13" s="15">
        <f t="shared" si="6"/>
        <v>100</v>
      </c>
      <c r="M13" s="15">
        <f t="shared" si="6"/>
        <v>100</v>
      </c>
      <c r="N13" s="15">
        <f t="shared" si="6"/>
        <v>100</v>
      </c>
      <c r="O13" s="15">
        <f t="shared" si="6"/>
        <v>100</v>
      </c>
      <c r="P13" s="14"/>
      <c r="Q13" s="14"/>
      <c r="R13" s="14"/>
      <c r="S13" s="14"/>
      <c r="T13" s="14"/>
      <c r="U13" s="14"/>
      <c r="V13" s="14"/>
      <c r="W13" s="14"/>
    </row>
    <row r="14" spans="1:23" ht="12.75" x14ac:dyDescent="0.2">
      <c r="A14" s="10" t="s">
        <v>14</v>
      </c>
      <c r="B14" s="10">
        <v>1</v>
      </c>
      <c r="C14" s="11">
        <v>100</v>
      </c>
      <c r="D14" s="12">
        <f t="shared" si="3"/>
        <v>100</v>
      </c>
      <c r="E14" s="13">
        <v>0</v>
      </c>
      <c r="F14" s="15">
        <f t="shared" ref="F14:O14" si="7">$D14</f>
        <v>100</v>
      </c>
      <c r="G14" s="15">
        <f t="shared" si="7"/>
        <v>100</v>
      </c>
      <c r="H14" s="15">
        <f t="shared" si="7"/>
        <v>100</v>
      </c>
      <c r="I14" s="15">
        <f t="shared" si="7"/>
        <v>100</v>
      </c>
      <c r="J14" s="15">
        <f t="shared" si="7"/>
        <v>100</v>
      </c>
      <c r="K14" s="15">
        <f t="shared" si="7"/>
        <v>100</v>
      </c>
      <c r="L14" s="15">
        <f t="shared" si="7"/>
        <v>100</v>
      </c>
      <c r="M14" s="15">
        <f t="shared" si="7"/>
        <v>100</v>
      </c>
      <c r="N14" s="15">
        <f t="shared" si="7"/>
        <v>100</v>
      </c>
      <c r="O14" s="15">
        <f t="shared" si="7"/>
        <v>100</v>
      </c>
      <c r="P14" s="14"/>
      <c r="Q14" s="14"/>
      <c r="R14" s="14"/>
      <c r="S14" s="14"/>
      <c r="T14" s="14"/>
      <c r="U14" s="14"/>
      <c r="V14" s="14"/>
      <c r="W14" s="14"/>
    </row>
    <row r="15" spans="1:23" ht="12.75" x14ac:dyDescent="0.2">
      <c r="A15" s="10" t="s">
        <v>15</v>
      </c>
      <c r="B15" s="10">
        <v>1</v>
      </c>
      <c r="C15" s="11">
        <v>80</v>
      </c>
      <c r="D15" s="12">
        <f>B15*C15</f>
        <v>80</v>
      </c>
      <c r="E15" s="13">
        <v>0</v>
      </c>
      <c r="F15" s="15">
        <f t="shared" ref="F15:O15" si="8">$D15</f>
        <v>80</v>
      </c>
      <c r="G15" s="15">
        <f t="shared" si="8"/>
        <v>80</v>
      </c>
      <c r="H15" s="15">
        <f t="shared" si="8"/>
        <v>80</v>
      </c>
      <c r="I15" s="15">
        <f t="shared" si="8"/>
        <v>80</v>
      </c>
      <c r="J15" s="15">
        <f t="shared" si="8"/>
        <v>80</v>
      </c>
      <c r="K15" s="15">
        <f t="shared" si="8"/>
        <v>80</v>
      </c>
      <c r="L15" s="15">
        <f t="shared" si="8"/>
        <v>80</v>
      </c>
      <c r="M15" s="15">
        <f t="shared" si="8"/>
        <v>80</v>
      </c>
      <c r="N15" s="15">
        <f t="shared" si="8"/>
        <v>80</v>
      </c>
      <c r="O15" s="15">
        <f t="shared" si="8"/>
        <v>80</v>
      </c>
      <c r="P15" s="14"/>
      <c r="Q15" s="14"/>
      <c r="R15" s="14"/>
      <c r="S15" s="14"/>
      <c r="T15" s="14"/>
      <c r="U15" s="14"/>
      <c r="V15" s="14"/>
      <c r="W15" s="14"/>
    </row>
    <row r="16" spans="1:23" ht="12.75" x14ac:dyDescent="0.2">
      <c r="A16" s="34" t="s">
        <v>16</v>
      </c>
      <c r="B16" s="34">
        <v>1</v>
      </c>
      <c r="C16" s="35">
        <v>0</v>
      </c>
      <c r="D16" s="35">
        <v>0</v>
      </c>
      <c r="E16" s="37">
        <v>0</v>
      </c>
      <c r="F16" s="37">
        <v>0</v>
      </c>
      <c r="G16" s="38">
        <v>0</v>
      </c>
      <c r="H16" s="37">
        <v>0</v>
      </c>
      <c r="I16" s="38">
        <v>0</v>
      </c>
      <c r="J16" s="37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14"/>
      <c r="Q16" s="15"/>
      <c r="R16" s="15"/>
      <c r="S16" s="15"/>
      <c r="T16" s="15"/>
      <c r="U16" s="14"/>
      <c r="V16" s="14"/>
      <c r="W16" s="14"/>
    </row>
    <row r="17" spans="1:26" ht="12.75" x14ac:dyDescent="0.2">
      <c r="A17" s="10" t="s">
        <v>17</v>
      </c>
      <c r="B17" s="10">
        <v>1</v>
      </c>
      <c r="C17" s="11">
        <v>2000</v>
      </c>
      <c r="D17" s="12">
        <v>2000</v>
      </c>
      <c r="E17" s="15">
        <f t="shared" ref="E17:O17" si="9">$D$17</f>
        <v>2000</v>
      </c>
      <c r="F17" s="15">
        <f t="shared" si="9"/>
        <v>2000</v>
      </c>
      <c r="G17" s="15">
        <f t="shared" si="9"/>
        <v>2000</v>
      </c>
      <c r="H17" s="15">
        <f t="shared" si="9"/>
        <v>2000</v>
      </c>
      <c r="I17" s="15">
        <f t="shared" si="9"/>
        <v>2000</v>
      </c>
      <c r="J17" s="15">
        <f t="shared" si="9"/>
        <v>2000</v>
      </c>
      <c r="K17" s="15">
        <f t="shared" si="9"/>
        <v>2000</v>
      </c>
      <c r="L17" s="15">
        <f t="shared" si="9"/>
        <v>2000</v>
      </c>
      <c r="M17" s="15">
        <f t="shared" si="9"/>
        <v>2000</v>
      </c>
      <c r="N17" s="15">
        <f t="shared" si="9"/>
        <v>2000</v>
      </c>
      <c r="O17" s="15">
        <f t="shared" si="9"/>
        <v>2000</v>
      </c>
      <c r="P17" s="14"/>
      <c r="Q17" s="14"/>
      <c r="R17" s="14"/>
      <c r="S17" s="14"/>
      <c r="T17" s="14"/>
      <c r="U17" s="14"/>
      <c r="V17" s="14"/>
      <c r="W17" s="14"/>
    </row>
    <row r="18" spans="1:26" ht="12.75" x14ac:dyDescent="0.2">
      <c r="A18" s="10" t="s">
        <v>18</v>
      </c>
      <c r="B18" s="10">
        <v>1</v>
      </c>
      <c r="C18" s="11">
        <v>100</v>
      </c>
      <c r="D18" s="11">
        <f t="shared" ref="D18" si="10">C18*B18</f>
        <v>100</v>
      </c>
      <c r="E18" s="13">
        <v>0</v>
      </c>
      <c r="F18" s="13">
        <v>0</v>
      </c>
      <c r="G18" s="15">
        <v>0</v>
      </c>
      <c r="H18" s="13">
        <v>100</v>
      </c>
      <c r="I18" s="13">
        <v>100</v>
      </c>
      <c r="J18" s="13">
        <v>100</v>
      </c>
      <c r="K18" s="13">
        <v>100</v>
      </c>
      <c r="L18" s="13">
        <v>100</v>
      </c>
      <c r="M18" s="13">
        <v>100</v>
      </c>
      <c r="N18" s="13">
        <v>100</v>
      </c>
      <c r="O18" s="13">
        <v>100</v>
      </c>
      <c r="P18" s="15"/>
      <c r="Q18" s="15"/>
      <c r="R18" s="15"/>
      <c r="S18" s="15"/>
      <c r="T18" s="15"/>
      <c r="U18" s="14"/>
      <c r="V18" s="14"/>
      <c r="W18" s="14"/>
    </row>
    <row r="19" spans="1:26" ht="12.75" x14ac:dyDescent="0.2">
      <c r="A19" s="10" t="s">
        <v>19</v>
      </c>
      <c r="B19" s="10">
        <v>6</v>
      </c>
      <c r="C19" s="11">
        <v>0</v>
      </c>
      <c r="D19" s="11">
        <v>0</v>
      </c>
      <c r="E19" s="15">
        <f t="shared" ref="E19:H19" si="11">$C$19</f>
        <v>0</v>
      </c>
      <c r="F19" s="13">
        <f t="shared" si="11"/>
        <v>0</v>
      </c>
      <c r="G19" s="13">
        <f t="shared" si="11"/>
        <v>0</v>
      </c>
      <c r="H19" s="15">
        <f t="shared" si="11"/>
        <v>0</v>
      </c>
      <c r="I19" s="15">
        <v>0</v>
      </c>
      <c r="J19" s="13">
        <v>0</v>
      </c>
      <c r="K19" s="15">
        <v>0</v>
      </c>
      <c r="L19" s="13">
        <v>0</v>
      </c>
      <c r="M19" s="13">
        <v>0</v>
      </c>
      <c r="N19" s="15">
        <v>0</v>
      </c>
      <c r="O19" s="15">
        <v>0</v>
      </c>
      <c r="Q19" s="15"/>
      <c r="R19" s="15"/>
      <c r="S19" s="15"/>
      <c r="T19" s="15"/>
      <c r="U19" s="14"/>
      <c r="V19" s="14"/>
      <c r="W19" s="14"/>
    </row>
    <row r="20" spans="1:26" ht="12.75" x14ac:dyDescent="0.2">
      <c r="A20" s="17"/>
      <c r="C20" s="18"/>
      <c r="D20" s="18"/>
    </row>
    <row r="21" spans="1:26" ht="12.75" x14ac:dyDescent="0.2">
      <c r="A21" s="6" t="s">
        <v>20</v>
      </c>
      <c r="B21" s="6" t="s">
        <v>3</v>
      </c>
      <c r="C21" s="7" t="s">
        <v>21</v>
      </c>
      <c r="D21" s="7" t="s">
        <v>5</v>
      </c>
      <c r="E21" s="9">
        <f t="shared" ref="E21:O21" si="12">SUM(E22:E24)</f>
        <v>500</v>
      </c>
      <c r="F21" s="9">
        <f t="shared" si="12"/>
        <v>500</v>
      </c>
      <c r="G21" s="9">
        <f t="shared" si="12"/>
        <v>500</v>
      </c>
      <c r="H21" s="9">
        <f t="shared" si="12"/>
        <v>0</v>
      </c>
      <c r="I21" s="9">
        <f t="shared" si="12"/>
        <v>0</v>
      </c>
      <c r="J21" s="9">
        <f t="shared" si="12"/>
        <v>0</v>
      </c>
      <c r="K21" s="9">
        <f t="shared" si="12"/>
        <v>0</v>
      </c>
      <c r="L21" s="9">
        <f t="shared" si="12"/>
        <v>0</v>
      </c>
      <c r="M21" s="9">
        <f t="shared" si="12"/>
        <v>0</v>
      </c>
      <c r="N21" s="9">
        <f t="shared" si="12"/>
        <v>30</v>
      </c>
      <c r="O21" s="9">
        <f t="shared" si="12"/>
        <v>0</v>
      </c>
      <c r="P21" s="9"/>
    </row>
    <row r="22" spans="1:26" ht="12.75" x14ac:dyDescent="0.2">
      <c r="A22" s="10" t="s">
        <v>22</v>
      </c>
      <c r="B22" s="10">
        <v>1</v>
      </c>
      <c r="C22" s="11">
        <v>500</v>
      </c>
      <c r="D22" s="12"/>
      <c r="E22" s="19">
        <v>500</v>
      </c>
      <c r="F22" s="19">
        <v>500</v>
      </c>
      <c r="G22" s="19">
        <v>500</v>
      </c>
      <c r="H22" s="14"/>
      <c r="I22" s="14"/>
      <c r="J22" s="14"/>
      <c r="K22" s="14"/>
      <c r="L22" s="14"/>
      <c r="M22" s="14"/>
      <c r="N22" s="14"/>
      <c r="O22" s="14"/>
      <c r="P22" s="14"/>
      <c r="Q22" s="9"/>
      <c r="R22" s="9"/>
      <c r="S22" s="9"/>
      <c r="T22" s="9"/>
      <c r="U22" s="9"/>
      <c r="V22" s="9"/>
      <c r="W22" s="9"/>
    </row>
    <row r="23" spans="1:26" ht="12.75" x14ac:dyDescent="0.2">
      <c r="A23" s="10"/>
      <c r="B23" s="20"/>
      <c r="C23" s="12"/>
      <c r="D23" s="12"/>
      <c r="E23" s="19" t="s">
        <v>23</v>
      </c>
      <c r="F23" s="14"/>
      <c r="G23" s="14"/>
      <c r="H23" s="14"/>
      <c r="I23" s="14"/>
      <c r="J23" s="14"/>
      <c r="K23" s="14"/>
      <c r="L23" s="14"/>
      <c r="M23" s="14"/>
      <c r="N23" s="15">
        <f t="shared" ref="N23:O23" si="13">O35*0.1</f>
        <v>20</v>
      </c>
      <c r="O23" s="15">
        <f t="shared" si="13"/>
        <v>0</v>
      </c>
      <c r="P23" s="14"/>
      <c r="Q23" s="14"/>
      <c r="R23" s="14"/>
      <c r="S23" s="14"/>
      <c r="T23" s="14"/>
      <c r="U23" s="14"/>
      <c r="V23" s="14"/>
      <c r="W23" s="14"/>
    </row>
    <row r="24" spans="1:26" ht="12.75" x14ac:dyDescent="0.2">
      <c r="A24" s="10"/>
      <c r="B24" s="20"/>
      <c r="C24" s="12"/>
      <c r="D24" s="12"/>
      <c r="E24" s="19" t="s">
        <v>23</v>
      </c>
      <c r="F24" s="14"/>
      <c r="G24" s="14"/>
      <c r="H24" s="14"/>
      <c r="I24" s="14"/>
      <c r="J24" s="14"/>
      <c r="K24" s="14"/>
      <c r="L24" s="14"/>
      <c r="M24" s="14"/>
      <c r="N24" s="15">
        <f t="shared" ref="N24:O24" si="14">O35*0.05</f>
        <v>10</v>
      </c>
      <c r="O24" s="15">
        <f t="shared" si="14"/>
        <v>0</v>
      </c>
      <c r="P24" s="14"/>
      <c r="Q24" s="14"/>
      <c r="R24" s="14"/>
      <c r="S24" s="14"/>
      <c r="T24" s="14"/>
      <c r="U24" s="14"/>
      <c r="V24" s="14"/>
      <c r="W24" s="14"/>
    </row>
    <row r="25" spans="1:26" ht="12.75" x14ac:dyDescent="0.2">
      <c r="C25" s="18"/>
      <c r="D25" s="18"/>
      <c r="Q25" s="14"/>
      <c r="R25" s="14"/>
      <c r="S25" s="14"/>
      <c r="T25" s="14"/>
      <c r="U25" s="14"/>
      <c r="V25" s="14"/>
      <c r="W25" s="14"/>
    </row>
    <row r="26" spans="1:26" ht="12.75" x14ac:dyDescent="0.2">
      <c r="A26" s="6" t="s">
        <v>24</v>
      </c>
      <c r="B26" s="9"/>
      <c r="C26" s="21"/>
      <c r="D26" s="21"/>
      <c r="E26" s="9">
        <f t="shared" ref="E26:O26" si="15">SUM(E27:E31)</f>
        <v>500</v>
      </c>
      <c r="F26" s="9">
        <f t="shared" si="15"/>
        <v>500</v>
      </c>
      <c r="G26" s="9">
        <f t="shared" si="15"/>
        <v>17.86</v>
      </c>
      <c r="H26" s="9">
        <f t="shared" si="15"/>
        <v>17.86</v>
      </c>
      <c r="I26" s="9">
        <f t="shared" si="15"/>
        <v>17.86</v>
      </c>
      <c r="J26" s="9">
        <f t="shared" si="15"/>
        <v>17.86</v>
      </c>
      <c r="K26" s="21">
        <f t="shared" si="15"/>
        <v>893</v>
      </c>
      <c r="L26" s="21">
        <f t="shared" si="15"/>
        <v>1071.5999999999999</v>
      </c>
      <c r="M26" s="21">
        <f t="shared" si="15"/>
        <v>1250.2</v>
      </c>
      <c r="N26" s="21">
        <f t="shared" si="15"/>
        <v>1250.2</v>
      </c>
      <c r="O26" s="21">
        <f>SUM(E26:N26)</f>
        <v>5536.44</v>
      </c>
      <c r="P26" s="9"/>
    </row>
    <row r="27" spans="1:26" ht="12.75" x14ac:dyDescent="0.2">
      <c r="A27" s="10" t="s">
        <v>25</v>
      </c>
      <c r="B27" s="20"/>
      <c r="C27" s="12"/>
      <c r="D27" s="12"/>
      <c r="E27" s="19">
        <v>500</v>
      </c>
      <c r="F27" s="19">
        <v>500</v>
      </c>
      <c r="G27" s="14">
        <f t="shared" ref="G27:J27" si="16">$G$35*1.2/100</f>
        <v>2.4</v>
      </c>
      <c r="H27" s="14">
        <f t="shared" si="16"/>
        <v>2.4</v>
      </c>
      <c r="I27" s="14">
        <f t="shared" si="16"/>
        <v>2.4</v>
      </c>
      <c r="J27" s="14">
        <f t="shared" si="16"/>
        <v>2.4</v>
      </c>
      <c r="K27" s="15">
        <f t="shared" ref="K27:O27" si="17">K34*1.2%</f>
        <v>120</v>
      </c>
      <c r="L27" s="15">
        <f t="shared" si="17"/>
        <v>144</v>
      </c>
      <c r="M27" s="15">
        <f t="shared" si="17"/>
        <v>168</v>
      </c>
      <c r="N27" s="15">
        <f t="shared" si="17"/>
        <v>168</v>
      </c>
      <c r="O27" s="15">
        <f t="shared" si="17"/>
        <v>168</v>
      </c>
      <c r="P27" s="14"/>
      <c r="Q27" s="9"/>
      <c r="R27" s="9"/>
      <c r="S27" s="9"/>
      <c r="T27" s="9"/>
      <c r="U27" s="9"/>
      <c r="V27" s="9"/>
      <c r="W27" s="9"/>
      <c r="X27" s="22"/>
      <c r="Y27" s="22"/>
      <c r="Z27" s="22"/>
    </row>
    <row r="28" spans="1:26" ht="12.75" x14ac:dyDescent="0.2">
      <c r="A28" s="10" t="s">
        <v>26</v>
      </c>
      <c r="B28" s="20"/>
      <c r="C28" s="12"/>
      <c r="D28" s="12"/>
      <c r="E28" s="14"/>
      <c r="F28" s="14"/>
      <c r="G28" s="14">
        <f t="shared" ref="G28:J28" si="18">$G$35*1.08/100</f>
        <v>2.16</v>
      </c>
      <c r="H28" s="14">
        <f t="shared" si="18"/>
        <v>2.16</v>
      </c>
      <c r="I28" s="14">
        <f t="shared" si="18"/>
        <v>2.16</v>
      </c>
      <c r="J28" s="14">
        <f t="shared" si="18"/>
        <v>2.16</v>
      </c>
      <c r="K28" s="15">
        <f t="shared" ref="K28:O28" si="19">K34*1.08%</f>
        <v>108</v>
      </c>
      <c r="L28" s="15">
        <f t="shared" si="19"/>
        <v>129.6</v>
      </c>
      <c r="M28" s="15">
        <f t="shared" si="19"/>
        <v>151.20000000000002</v>
      </c>
      <c r="N28" s="15">
        <f t="shared" si="19"/>
        <v>151.20000000000002</v>
      </c>
      <c r="O28" s="15">
        <f t="shared" si="19"/>
        <v>151.20000000000002</v>
      </c>
      <c r="P28" s="14"/>
      <c r="Q28" s="14"/>
      <c r="R28" s="14"/>
      <c r="S28" s="14"/>
      <c r="T28" s="14"/>
      <c r="U28" s="14"/>
      <c r="V28" s="14"/>
      <c r="W28" s="14"/>
    </row>
    <row r="29" spans="1:26" ht="12.75" x14ac:dyDescent="0.2">
      <c r="A29" s="10" t="s">
        <v>27</v>
      </c>
      <c r="B29" s="20"/>
      <c r="C29" s="12"/>
      <c r="D29" s="12"/>
      <c r="E29" s="14"/>
      <c r="F29" s="14"/>
      <c r="G29" s="14">
        <f t="shared" ref="G29:J29" si="20">$G$35*3/100</f>
        <v>6</v>
      </c>
      <c r="H29" s="14">
        <f t="shared" si="20"/>
        <v>6</v>
      </c>
      <c r="I29" s="14">
        <f t="shared" si="20"/>
        <v>6</v>
      </c>
      <c r="J29" s="14">
        <f t="shared" si="20"/>
        <v>6</v>
      </c>
      <c r="K29" s="15">
        <f t="shared" ref="K29:O29" si="21">K34*3%</f>
        <v>300</v>
      </c>
      <c r="L29" s="15">
        <f t="shared" si="21"/>
        <v>360</v>
      </c>
      <c r="M29" s="15">
        <f t="shared" si="21"/>
        <v>420</v>
      </c>
      <c r="N29" s="15">
        <f t="shared" si="21"/>
        <v>420</v>
      </c>
      <c r="O29" s="15">
        <f t="shared" si="21"/>
        <v>420</v>
      </c>
      <c r="P29" s="14"/>
      <c r="Q29" s="14"/>
      <c r="R29" s="14"/>
      <c r="S29" s="14"/>
      <c r="T29" s="14"/>
      <c r="U29" s="14"/>
      <c r="V29" s="14"/>
      <c r="W29" s="14"/>
    </row>
    <row r="30" spans="1:26" ht="12.75" x14ac:dyDescent="0.2">
      <c r="A30" s="10" t="s">
        <v>28</v>
      </c>
      <c r="B30" s="20"/>
      <c r="C30" s="12"/>
      <c r="D30" s="12"/>
      <c r="E30" s="14"/>
      <c r="F30" s="14"/>
      <c r="G30" s="14">
        <f t="shared" ref="G30:J30" si="22">$G$35*0.65/100</f>
        <v>1.3</v>
      </c>
      <c r="H30" s="14">
        <f t="shared" si="22"/>
        <v>1.3</v>
      </c>
      <c r="I30" s="14">
        <f t="shared" si="22"/>
        <v>1.3</v>
      </c>
      <c r="J30" s="14">
        <f t="shared" si="22"/>
        <v>1.3</v>
      </c>
      <c r="K30" s="15">
        <f t="shared" ref="K30:O30" si="23">K34*0.65%</f>
        <v>65</v>
      </c>
      <c r="L30" s="15">
        <f t="shared" si="23"/>
        <v>78</v>
      </c>
      <c r="M30" s="15">
        <f t="shared" si="23"/>
        <v>91.000000000000014</v>
      </c>
      <c r="N30" s="15">
        <f t="shared" si="23"/>
        <v>91.000000000000014</v>
      </c>
      <c r="O30" s="15">
        <f t="shared" si="23"/>
        <v>91.000000000000014</v>
      </c>
      <c r="P30" s="14"/>
      <c r="Q30" s="14"/>
      <c r="R30" s="14"/>
      <c r="S30" s="14"/>
      <c r="T30" s="14"/>
      <c r="U30" s="14"/>
      <c r="V30" s="14"/>
      <c r="W30" s="14"/>
    </row>
    <row r="31" spans="1:26" ht="12.75" x14ac:dyDescent="0.2">
      <c r="A31" s="10" t="s">
        <v>29</v>
      </c>
      <c r="B31" s="10"/>
      <c r="C31" s="10"/>
      <c r="D31" s="10"/>
      <c r="E31" s="14"/>
      <c r="F31" s="14"/>
      <c r="G31" s="14">
        <f t="shared" ref="G31:J31" si="24">$G$35*3/100</f>
        <v>6</v>
      </c>
      <c r="H31" s="14">
        <f t="shared" si="24"/>
        <v>6</v>
      </c>
      <c r="I31" s="14">
        <f t="shared" si="24"/>
        <v>6</v>
      </c>
      <c r="J31" s="14">
        <f t="shared" si="24"/>
        <v>6</v>
      </c>
      <c r="K31" s="15">
        <f t="shared" ref="K31:O31" si="25">K34*3%</f>
        <v>300</v>
      </c>
      <c r="L31" s="15">
        <f t="shared" si="25"/>
        <v>360</v>
      </c>
      <c r="M31" s="15">
        <f t="shared" si="25"/>
        <v>420</v>
      </c>
      <c r="N31" s="15">
        <f t="shared" si="25"/>
        <v>420</v>
      </c>
      <c r="O31" s="15">
        <f t="shared" si="25"/>
        <v>420</v>
      </c>
      <c r="P31" s="14"/>
      <c r="Q31" s="14"/>
      <c r="R31" s="14"/>
      <c r="S31" s="14"/>
      <c r="T31" s="14"/>
      <c r="U31" s="14"/>
      <c r="V31" s="14"/>
      <c r="W31" s="14"/>
    </row>
    <row r="32" spans="1:26" ht="12.75" x14ac:dyDescent="0.2">
      <c r="A32" s="17"/>
      <c r="B32" s="17"/>
      <c r="C32" s="17"/>
      <c r="D32" s="17"/>
      <c r="Q32" s="14"/>
      <c r="R32" s="14"/>
      <c r="S32" s="14"/>
      <c r="T32" s="14"/>
      <c r="U32" s="14"/>
      <c r="V32" s="14"/>
      <c r="W32" s="14"/>
    </row>
    <row r="33" spans="1:26" ht="12.75" x14ac:dyDescent="0.2">
      <c r="A33" s="17" t="s">
        <v>36</v>
      </c>
      <c r="B33" s="17"/>
      <c r="C33" s="17"/>
      <c r="D33" s="17"/>
      <c r="E33">
        <v>5</v>
      </c>
      <c r="F33">
        <v>10</v>
      </c>
      <c r="G33">
        <v>20</v>
      </c>
      <c r="H33">
        <v>30</v>
      </c>
      <c r="I33">
        <v>40</v>
      </c>
      <c r="J33">
        <v>50</v>
      </c>
      <c r="K33">
        <v>50</v>
      </c>
      <c r="L33">
        <v>60</v>
      </c>
      <c r="M33">
        <v>70</v>
      </c>
      <c r="N33">
        <v>70</v>
      </c>
      <c r="O33">
        <v>70</v>
      </c>
    </row>
    <row r="34" spans="1:26" ht="12.75" x14ac:dyDescent="0.2">
      <c r="A34" s="40" t="s">
        <v>30</v>
      </c>
      <c r="B34" s="41"/>
      <c r="C34" s="41"/>
      <c r="D34" s="41"/>
      <c r="E34" s="43">
        <f>SUM(E33)*E35</f>
        <v>1000</v>
      </c>
      <c r="F34" s="43">
        <f>SUM(F33)*F35</f>
        <v>2000</v>
      </c>
      <c r="G34" s="43">
        <f>SUM(G35*G33)</f>
        <v>4000</v>
      </c>
      <c r="H34" s="43">
        <f>SUM(H35:H37)*H33</f>
        <v>6000</v>
      </c>
      <c r="I34" s="43">
        <f>SUM(I35:I37)*I33</f>
        <v>8000</v>
      </c>
      <c r="J34" s="43">
        <f>SUM(J35:J37)*J33</f>
        <v>10000</v>
      </c>
      <c r="K34" s="23">
        <f>SUM(K35:K37)*K33</f>
        <v>10000</v>
      </c>
      <c r="L34" s="23">
        <f>SUM(L35:L37)*L33</f>
        <v>12000</v>
      </c>
      <c r="M34" s="23">
        <f>SUM(M35:M37)*M33</f>
        <v>14000</v>
      </c>
      <c r="N34" s="23">
        <f>SUM(N35:N37)*N33</f>
        <v>14000</v>
      </c>
      <c r="O34" s="23">
        <f>SUM(O35:O37)*O33</f>
        <v>14000</v>
      </c>
      <c r="P34" s="5"/>
    </row>
    <row r="35" spans="1:26" ht="12.75" x14ac:dyDescent="0.2">
      <c r="A35" s="24" t="s">
        <v>35</v>
      </c>
      <c r="B35" s="25">
        <v>200</v>
      </c>
      <c r="C35" s="26"/>
      <c r="D35" s="25"/>
      <c r="E35" s="6">
        <v>200</v>
      </c>
      <c r="F35" s="6">
        <v>200</v>
      </c>
      <c r="G35" s="6">
        <v>200</v>
      </c>
      <c r="H35" s="6">
        <v>200</v>
      </c>
      <c r="I35" s="6">
        <v>200</v>
      </c>
      <c r="J35" s="6">
        <v>200</v>
      </c>
      <c r="K35" s="6">
        <v>200</v>
      </c>
      <c r="L35" s="6">
        <v>200</v>
      </c>
      <c r="M35" s="6">
        <v>200</v>
      </c>
      <c r="N35" s="6">
        <v>200</v>
      </c>
      <c r="O35" s="6">
        <v>200</v>
      </c>
      <c r="P35" s="28"/>
      <c r="Q35" s="5"/>
      <c r="R35" s="5"/>
      <c r="S35" s="5"/>
      <c r="T35" s="5"/>
      <c r="U35" s="5"/>
      <c r="V35" s="5"/>
      <c r="W35" s="5"/>
    </row>
    <row r="36" spans="1:26" ht="12.75" x14ac:dyDescent="0.2">
      <c r="A36" s="24"/>
      <c r="B36" s="25"/>
      <c r="C36" s="12"/>
      <c r="D36" s="25"/>
      <c r="E36" s="14"/>
      <c r="F36" s="14"/>
      <c r="G36" s="6"/>
      <c r="H36" s="6"/>
      <c r="I36" s="28"/>
      <c r="J36" s="28"/>
      <c r="K36" s="27" t="s">
        <v>23</v>
      </c>
      <c r="L36" s="27" t="s">
        <v>23</v>
      </c>
      <c r="M36" s="27"/>
      <c r="N36" s="27"/>
      <c r="O36" s="27"/>
      <c r="P36" s="27"/>
      <c r="Q36" s="28"/>
      <c r="R36" s="28"/>
      <c r="S36" s="28"/>
      <c r="T36" s="28"/>
      <c r="U36" s="9"/>
      <c r="V36" s="9"/>
      <c r="W36" s="9"/>
    </row>
    <row r="37" spans="1:26" ht="12.75" x14ac:dyDescent="0.2">
      <c r="A37" s="24"/>
      <c r="B37" s="25"/>
      <c r="C37" s="12"/>
      <c r="D37" s="25"/>
      <c r="E37" s="14"/>
      <c r="F37" s="14"/>
      <c r="G37" s="6"/>
      <c r="H37" s="6"/>
      <c r="I37" s="27"/>
      <c r="J37" s="28"/>
      <c r="K37" s="27" t="s">
        <v>23</v>
      </c>
      <c r="L37" s="27" t="s">
        <v>23</v>
      </c>
      <c r="M37" s="27" t="s">
        <v>23</v>
      </c>
      <c r="N37" s="27" t="s">
        <v>23</v>
      </c>
      <c r="O37" s="27"/>
      <c r="P37" s="27"/>
      <c r="Q37" s="27"/>
      <c r="R37" s="27"/>
      <c r="S37" s="27"/>
      <c r="T37" s="27"/>
      <c r="U37" s="28"/>
      <c r="V37" s="28"/>
      <c r="W37" s="28"/>
    </row>
    <row r="38" spans="1:26" ht="12.75" x14ac:dyDescent="0.2">
      <c r="A38" s="10"/>
      <c r="B38" s="20"/>
      <c r="C38" s="12"/>
      <c r="D38" s="12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7"/>
      <c r="R38" s="27"/>
      <c r="S38" s="27"/>
      <c r="T38" s="27"/>
      <c r="U38" s="28"/>
      <c r="V38" s="28"/>
      <c r="W38" s="28"/>
    </row>
    <row r="39" spans="1:26" ht="12.75" x14ac:dyDescent="0.2">
      <c r="C39" s="18"/>
      <c r="D39" s="18"/>
      <c r="Q39" s="29"/>
      <c r="R39" s="29"/>
      <c r="S39" s="29"/>
      <c r="T39" s="29"/>
      <c r="U39" s="29"/>
      <c r="V39" s="29"/>
      <c r="W39" s="29"/>
    </row>
    <row r="40" spans="1:26" ht="12.75" x14ac:dyDescent="0.2">
      <c r="A40" s="30"/>
      <c r="B40" s="22"/>
      <c r="C40" s="31"/>
      <c r="D40" s="3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26" ht="12.75" x14ac:dyDescent="0.2">
      <c r="A41" s="30" t="s">
        <v>31</v>
      </c>
      <c r="B41" s="22"/>
      <c r="C41" s="31"/>
      <c r="D41" s="31"/>
      <c r="E41" s="42">
        <f>E34-(E3+E21+E26)</f>
        <v>-6470</v>
      </c>
      <c r="F41" s="42">
        <f>F34-(F3+F21+F26)</f>
        <v>-5100</v>
      </c>
      <c r="G41" s="42">
        <f>G34-(G3+G21+G26)</f>
        <v>-2717.8599999999997</v>
      </c>
      <c r="H41" s="42">
        <f>H34-(H3+H21+H26)</f>
        <v>-517.85999999999967</v>
      </c>
      <c r="I41" s="42">
        <f>I34-(I3+I21+I26)</f>
        <v>1482.1400000000003</v>
      </c>
      <c r="J41" s="42">
        <f>J34-(J3+J21+J26)</f>
        <v>3482.1400000000003</v>
      </c>
      <c r="K41" s="42">
        <f>K34-(K3+K21+K26)</f>
        <v>2607</v>
      </c>
      <c r="L41" s="42">
        <f>L34-(L3+L21+L26)</f>
        <v>4428.3999999999996</v>
      </c>
      <c r="M41" s="42">
        <f>M34-(M3+M21+M26)</f>
        <v>6249.8</v>
      </c>
      <c r="N41" s="42">
        <f>N34-(N3+N21+N26)</f>
        <v>6219.8</v>
      </c>
      <c r="O41" s="42">
        <f>O34-(O3+O21+O26)</f>
        <v>1963.5600000000013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 x14ac:dyDescent="0.2">
      <c r="A42" s="30" t="s">
        <v>32</v>
      </c>
      <c r="C42" s="18"/>
      <c r="D42" s="18"/>
      <c r="E42" s="31">
        <f>E41</f>
        <v>-6470</v>
      </c>
      <c r="F42" s="31">
        <f t="shared" ref="F42:O42" si="26">E42+F41</f>
        <v>-11570</v>
      </c>
      <c r="G42" s="31">
        <f t="shared" si="26"/>
        <v>-14287.86</v>
      </c>
      <c r="H42" s="31">
        <f t="shared" si="26"/>
        <v>-14805.720000000001</v>
      </c>
      <c r="I42" s="31">
        <f t="shared" si="26"/>
        <v>-13323.580000000002</v>
      </c>
      <c r="J42" s="31">
        <f t="shared" si="26"/>
        <v>-9841.4400000000023</v>
      </c>
      <c r="K42" s="31">
        <f t="shared" si="26"/>
        <v>-7234.4400000000023</v>
      </c>
      <c r="L42" s="31">
        <f t="shared" si="26"/>
        <v>-2806.0400000000027</v>
      </c>
      <c r="M42" s="31">
        <f t="shared" si="26"/>
        <v>3443.7599999999975</v>
      </c>
      <c r="N42" s="31">
        <f t="shared" si="26"/>
        <v>9663.5599999999977</v>
      </c>
      <c r="O42" s="31">
        <f t="shared" si="26"/>
        <v>11627.119999999999</v>
      </c>
      <c r="P42" s="31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 x14ac:dyDescent="0.2">
      <c r="C43" s="18"/>
      <c r="D43" s="18"/>
      <c r="Q43" s="31"/>
      <c r="R43" s="31"/>
      <c r="S43" s="31"/>
      <c r="T43" s="31"/>
      <c r="U43" s="31"/>
      <c r="V43" s="31"/>
      <c r="W43" s="31"/>
      <c r="X43" s="31"/>
      <c r="Y43" s="31"/>
    </row>
    <row r="44" spans="1:26" ht="12.75" x14ac:dyDescent="0.2">
      <c r="C44" s="18"/>
      <c r="D44" s="18"/>
    </row>
    <row r="45" spans="1:26" ht="12.75" x14ac:dyDescent="0.2">
      <c r="C45" s="18"/>
      <c r="D45" s="18"/>
    </row>
    <row r="46" spans="1:26" ht="12.75" x14ac:dyDescent="0.2">
      <c r="C46" s="18"/>
      <c r="D46" s="18"/>
    </row>
    <row r="47" spans="1:26" ht="12.75" x14ac:dyDescent="0.2">
      <c r="C47" s="18"/>
      <c r="D47" s="18"/>
    </row>
    <row r="48" spans="1:26" ht="12.75" x14ac:dyDescent="0.2">
      <c r="C48" s="18"/>
      <c r="D48" s="18"/>
    </row>
    <row r="49" spans="3:5" ht="12.75" x14ac:dyDescent="0.2">
      <c r="C49" s="18"/>
      <c r="D49" s="32"/>
    </row>
    <row r="50" spans="3:5" ht="12.75" x14ac:dyDescent="0.2">
      <c r="C50" s="18"/>
      <c r="D50" s="18"/>
    </row>
    <row r="51" spans="3:5" ht="12.75" x14ac:dyDescent="0.2">
      <c r="C51" s="18"/>
      <c r="D51" s="18"/>
    </row>
    <row r="52" spans="3:5" ht="12.75" x14ac:dyDescent="0.2">
      <c r="C52" s="18"/>
      <c r="D52" s="18"/>
      <c r="E52" s="33"/>
    </row>
    <row r="53" spans="3:5" ht="12.75" x14ac:dyDescent="0.2">
      <c r="C53" s="18"/>
      <c r="D53" s="18"/>
    </row>
    <row r="54" spans="3:5" ht="12.75" x14ac:dyDescent="0.2">
      <c r="C54" s="18"/>
      <c r="D54" s="18"/>
    </row>
    <row r="55" spans="3:5" ht="12.75" x14ac:dyDescent="0.2">
      <c r="C55" s="18"/>
      <c r="D55" s="18"/>
    </row>
    <row r="56" spans="3:5" ht="12.75" x14ac:dyDescent="0.2">
      <c r="C56" s="18"/>
      <c r="D56" s="18"/>
    </row>
    <row r="57" spans="3:5" ht="12.75" x14ac:dyDescent="0.2">
      <c r="C57" s="18"/>
      <c r="D57" s="18"/>
    </row>
    <row r="58" spans="3:5" ht="12.75" x14ac:dyDescent="0.2">
      <c r="C58" s="18"/>
      <c r="D58" s="18"/>
    </row>
    <row r="59" spans="3:5" ht="12.75" x14ac:dyDescent="0.2">
      <c r="C59" s="18"/>
      <c r="D59" s="18"/>
    </row>
    <row r="60" spans="3:5" ht="12.75" x14ac:dyDescent="0.2">
      <c r="C60" s="18"/>
      <c r="D60" s="18"/>
    </row>
    <row r="61" spans="3:5" ht="12.75" x14ac:dyDescent="0.2">
      <c r="C61" s="18"/>
      <c r="D61" s="18"/>
    </row>
    <row r="62" spans="3:5" ht="12.75" x14ac:dyDescent="0.2">
      <c r="C62" s="18"/>
      <c r="D62" s="18"/>
    </row>
    <row r="63" spans="3:5" ht="12.75" x14ac:dyDescent="0.2">
      <c r="C63" s="18"/>
      <c r="D63" s="18"/>
    </row>
    <row r="64" spans="3:5" ht="12.75" x14ac:dyDescent="0.2">
      <c r="C64" s="18"/>
      <c r="D64" s="18"/>
    </row>
    <row r="65" spans="3:4" ht="12.75" x14ac:dyDescent="0.2">
      <c r="C65" s="18"/>
      <c r="D65" s="18"/>
    </row>
    <row r="66" spans="3:4" ht="12.75" x14ac:dyDescent="0.2">
      <c r="C66" s="18"/>
      <c r="D66" s="18"/>
    </row>
    <row r="67" spans="3:4" ht="12.75" x14ac:dyDescent="0.2">
      <c r="C67" s="18"/>
      <c r="D67" s="18"/>
    </row>
    <row r="68" spans="3:4" ht="12.75" x14ac:dyDescent="0.2">
      <c r="C68" s="18"/>
      <c r="D68" s="18"/>
    </row>
    <row r="69" spans="3:4" ht="12.75" x14ac:dyDescent="0.2">
      <c r="C69" s="18"/>
      <c r="D69" s="18"/>
    </row>
    <row r="70" spans="3:4" ht="12.75" x14ac:dyDescent="0.2">
      <c r="C70" s="18"/>
      <c r="D70" s="18"/>
    </row>
    <row r="71" spans="3:4" ht="12.75" x14ac:dyDescent="0.2">
      <c r="C71" s="18"/>
      <c r="D71" s="18"/>
    </row>
    <row r="72" spans="3:4" ht="12.75" x14ac:dyDescent="0.2">
      <c r="C72" s="18"/>
      <c r="D72" s="18"/>
    </row>
    <row r="73" spans="3:4" ht="12.75" x14ac:dyDescent="0.2">
      <c r="C73" s="18"/>
      <c r="D73" s="18"/>
    </row>
    <row r="74" spans="3:4" ht="12.75" x14ac:dyDescent="0.2">
      <c r="C74" s="18"/>
      <c r="D74" s="18"/>
    </row>
    <row r="75" spans="3:4" ht="12.75" x14ac:dyDescent="0.2">
      <c r="C75" s="18"/>
      <c r="D75" s="18"/>
    </row>
    <row r="76" spans="3:4" ht="12.75" x14ac:dyDescent="0.2">
      <c r="C76" s="18"/>
      <c r="D76" s="18"/>
    </row>
    <row r="77" spans="3:4" ht="12.75" x14ac:dyDescent="0.2">
      <c r="C77" s="18"/>
      <c r="D77" s="18"/>
    </row>
    <row r="78" spans="3:4" ht="12.75" x14ac:dyDescent="0.2">
      <c r="C78" s="18"/>
      <c r="D78" s="18"/>
    </row>
    <row r="79" spans="3:4" ht="12.75" x14ac:dyDescent="0.2">
      <c r="C79" s="18"/>
      <c r="D79" s="18"/>
    </row>
    <row r="80" spans="3:4" ht="12.75" x14ac:dyDescent="0.2">
      <c r="C80" s="18"/>
      <c r="D80" s="18"/>
    </row>
    <row r="81" spans="3:4" ht="12.75" x14ac:dyDescent="0.2">
      <c r="C81" s="18"/>
      <c r="D81" s="18"/>
    </row>
    <row r="82" spans="3:4" ht="12.75" x14ac:dyDescent="0.2">
      <c r="C82" s="18"/>
      <c r="D82" s="18"/>
    </row>
    <row r="83" spans="3:4" ht="12.75" x14ac:dyDescent="0.2">
      <c r="C83" s="18"/>
      <c r="D83" s="18"/>
    </row>
    <row r="84" spans="3:4" ht="12.75" x14ac:dyDescent="0.2">
      <c r="C84" s="18"/>
      <c r="D84" s="18"/>
    </row>
    <row r="85" spans="3:4" ht="12.75" x14ac:dyDescent="0.2">
      <c r="C85" s="18"/>
      <c r="D85" s="18"/>
    </row>
    <row r="86" spans="3:4" ht="12.75" x14ac:dyDescent="0.2">
      <c r="C86" s="18"/>
      <c r="D86" s="18"/>
    </row>
    <row r="87" spans="3:4" ht="12.75" x14ac:dyDescent="0.2">
      <c r="C87" s="18"/>
      <c r="D87" s="18"/>
    </row>
    <row r="88" spans="3:4" ht="12.75" x14ac:dyDescent="0.2">
      <c r="C88" s="18"/>
      <c r="D88" s="18"/>
    </row>
    <row r="89" spans="3:4" ht="12.75" x14ac:dyDescent="0.2">
      <c r="C89" s="18"/>
      <c r="D89" s="18"/>
    </row>
    <row r="90" spans="3:4" ht="12.75" x14ac:dyDescent="0.2">
      <c r="C90" s="18"/>
      <c r="D90" s="18"/>
    </row>
    <row r="91" spans="3:4" ht="12.75" x14ac:dyDescent="0.2">
      <c r="C91" s="18"/>
      <c r="D91" s="18"/>
    </row>
    <row r="92" spans="3:4" ht="12.75" x14ac:dyDescent="0.2">
      <c r="C92" s="18"/>
      <c r="D92" s="18"/>
    </row>
    <row r="93" spans="3:4" ht="12.75" x14ac:dyDescent="0.2">
      <c r="C93" s="18"/>
      <c r="D93" s="18"/>
    </row>
    <row r="94" spans="3:4" ht="12.75" x14ac:dyDescent="0.2">
      <c r="C94" s="18"/>
      <c r="D94" s="18"/>
    </row>
    <row r="95" spans="3:4" ht="12.75" x14ac:dyDescent="0.2">
      <c r="C95" s="18"/>
      <c r="D95" s="18"/>
    </row>
    <row r="96" spans="3:4" ht="12.75" x14ac:dyDescent="0.2">
      <c r="C96" s="18"/>
      <c r="D96" s="18"/>
    </row>
    <row r="97" spans="3:4" ht="12.75" x14ac:dyDescent="0.2">
      <c r="C97" s="18"/>
      <c r="D97" s="18"/>
    </row>
    <row r="98" spans="3:4" ht="12.75" x14ac:dyDescent="0.2">
      <c r="C98" s="18"/>
      <c r="D98" s="18"/>
    </row>
    <row r="99" spans="3:4" ht="12.75" x14ac:dyDescent="0.2">
      <c r="C99" s="18"/>
      <c r="D99" s="18"/>
    </row>
    <row r="100" spans="3:4" ht="12.75" x14ac:dyDescent="0.2">
      <c r="C100" s="18"/>
      <c r="D100" s="18"/>
    </row>
    <row r="101" spans="3:4" ht="12.75" x14ac:dyDescent="0.2">
      <c r="C101" s="18"/>
      <c r="D101" s="18"/>
    </row>
    <row r="102" spans="3:4" ht="12.75" x14ac:dyDescent="0.2">
      <c r="C102" s="18"/>
      <c r="D102" s="18"/>
    </row>
    <row r="103" spans="3:4" ht="12.75" x14ac:dyDescent="0.2">
      <c r="C103" s="18"/>
      <c r="D103" s="18"/>
    </row>
    <row r="104" spans="3:4" ht="12.75" x14ac:dyDescent="0.2">
      <c r="C104" s="18"/>
      <c r="D104" s="18"/>
    </row>
    <row r="105" spans="3:4" ht="12.75" x14ac:dyDescent="0.2">
      <c r="C105" s="18"/>
      <c r="D105" s="18"/>
    </row>
    <row r="106" spans="3:4" ht="12.75" x14ac:dyDescent="0.2">
      <c r="C106" s="18"/>
      <c r="D106" s="18"/>
    </row>
    <row r="107" spans="3:4" ht="12.75" x14ac:dyDescent="0.2">
      <c r="C107" s="18"/>
      <c r="D107" s="18"/>
    </row>
    <row r="108" spans="3:4" ht="12.75" x14ac:dyDescent="0.2">
      <c r="C108" s="18"/>
      <c r="D108" s="18"/>
    </row>
    <row r="109" spans="3:4" ht="12.75" x14ac:dyDescent="0.2">
      <c r="C109" s="18"/>
      <c r="D109" s="18"/>
    </row>
    <row r="110" spans="3:4" ht="12.75" x14ac:dyDescent="0.2">
      <c r="C110" s="18"/>
      <c r="D110" s="18"/>
    </row>
    <row r="111" spans="3:4" ht="12.75" x14ac:dyDescent="0.2">
      <c r="C111" s="18"/>
      <c r="D111" s="18"/>
    </row>
    <row r="112" spans="3:4" ht="12.75" x14ac:dyDescent="0.2">
      <c r="C112" s="18"/>
      <c r="D112" s="18"/>
    </row>
    <row r="113" spans="3:4" ht="12.75" x14ac:dyDescent="0.2">
      <c r="C113" s="18"/>
      <c r="D113" s="18"/>
    </row>
    <row r="114" spans="3:4" ht="12.75" x14ac:dyDescent="0.2">
      <c r="C114" s="18"/>
      <c r="D114" s="18"/>
    </row>
    <row r="115" spans="3:4" ht="12.75" x14ac:dyDescent="0.2">
      <c r="C115" s="18"/>
      <c r="D115" s="18"/>
    </row>
    <row r="116" spans="3:4" ht="12.75" x14ac:dyDescent="0.2">
      <c r="C116" s="18"/>
      <c r="D116" s="18"/>
    </row>
    <row r="117" spans="3:4" ht="12.75" x14ac:dyDescent="0.2">
      <c r="C117" s="18"/>
      <c r="D117" s="18"/>
    </row>
    <row r="118" spans="3:4" ht="12.75" x14ac:dyDescent="0.2">
      <c r="C118" s="18"/>
      <c r="D118" s="18"/>
    </row>
    <row r="119" spans="3:4" ht="12.75" x14ac:dyDescent="0.2">
      <c r="C119" s="18"/>
      <c r="D119" s="18"/>
    </row>
    <row r="120" spans="3:4" ht="12.75" x14ac:dyDescent="0.2">
      <c r="C120" s="18"/>
      <c r="D120" s="18"/>
    </row>
    <row r="121" spans="3:4" ht="12.75" x14ac:dyDescent="0.2">
      <c r="C121" s="18"/>
      <c r="D121" s="18"/>
    </row>
    <row r="122" spans="3:4" ht="12.75" x14ac:dyDescent="0.2">
      <c r="C122" s="18"/>
      <c r="D122" s="18"/>
    </row>
    <row r="123" spans="3:4" ht="12.75" x14ac:dyDescent="0.2">
      <c r="C123" s="18"/>
      <c r="D123" s="18"/>
    </row>
    <row r="124" spans="3:4" ht="12.75" x14ac:dyDescent="0.2">
      <c r="C124" s="18"/>
      <c r="D124" s="18"/>
    </row>
    <row r="125" spans="3:4" ht="12.75" x14ac:dyDescent="0.2">
      <c r="C125" s="18"/>
      <c r="D125" s="18"/>
    </row>
    <row r="126" spans="3:4" ht="12.75" x14ac:dyDescent="0.2">
      <c r="C126" s="18"/>
      <c r="D126" s="18"/>
    </row>
    <row r="127" spans="3:4" ht="12.75" x14ac:dyDescent="0.2">
      <c r="C127" s="18"/>
      <c r="D127" s="18"/>
    </row>
    <row r="128" spans="3:4" ht="12.75" x14ac:dyDescent="0.2">
      <c r="C128" s="18"/>
      <c r="D128" s="18"/>
    </row>
    <row r="129" spans="3:4" ht="12.75" x14ac:dyDescent="0.2">
      <c r="C129" s="18"/>
      <c r="D129" s="18"/>
    </row>
    <row r="130" spans="3:4" ht="12.75" x14ac:dyDescent="0.2">
      <c r="C130" s="18"/>
      <c r="D130" s="18"/>
    </row>
    <row r="131" spans="3:4" ht="12.75" x14ac:dyDescent="0.2">
      <c r="C131" s="18"/>
      <c r="D131" s="18"/>
    </row>
    <row r="132" spans="3:4" ht="12.75" x14ac:dyDescent="0.2">
      <c r="C132" s="18"/>
      <c r="D132" s="18"/>
    </row>
    <row r="133" spans="3:4" ht="12.75" x14ac:dyDescent="0.2">
      <c r="C133" s="18"/>
      <c r="D133" s="18"/>
    </row>
    <row r="134" spans="3:4" ht="12.75" x14ac:dyDescent="0.2">
      <c r="C134" s="18"/>
      <c r="D134" s="18"/>
    </row>
    <row r="135" spans="3:4" ht="12.75" x14ac:dyDescent="0.2">
      <c r="C135" s="18"/>
      <c r="D135" s="18"/>
    </row>
    <row r="136" spans="3:4" ht="12.75" x14ac:dyDescent="0.2">
      <c r="C136" s="18"/>
      <c r="D136" s="18"/>
    </row>
    <row r="137" spans="3:4" ht="12.75" x14ac:dyDescent="0.2">
      <c r="C137" s="18"/>
      <c r="D137" s="18"/>
    </row>
    <row r="138" spans="3:4" ht="12.75" x14ac:dyDescent="0.2">
      <c r="C138" s="18"/>
      <c r="D138" s="18"/>
    </row>
    <row r="139" spans="3:4" ht="12.75" x14ac:dyDescent="0.2">
      <c r="C139" s="18"/>
      <c r="D139" s="18"/>
    </row>
    <row r="140" spans="3:4" ht="12.75" x14ac:dyDescent="0.2">
      <c r="C140" s="18"/>
      <c r="D140" s="18"/>
    </row>
    <row r="141" spans="3:4" ht="12.75" x14ac:dyDescent="0.2">
      <c r="C141" s="18"/>
      <c r="D141" s="18"/>
    </row>
    <row r="142" spans="3:4" ht="12.75" x14ac:dyDescent="0.2">
      <c r="C142" s="18"/>
      <c r="D142" s="18"/>
    </row>
    <row r="143" spans="3:4" ht="12.75" x14ac:dyDescent="0.2">
      <c r="C143" s="18"/>
      <c r="D143" s="18"/>
    </row>
    <row r="144" spans="3:4" ht="12.75" x14ac:dyDescent="0.2">
      <c r="C144" s="18"/>
      <c r="D144" s="18"/>
    </row>
    <row r="145" spans="3:4" ht="12.75" x14ac:dyDescent="0.2">
      <c r="C145" s="18"/>
      <c r="D145" s="18"/>
    </row>
    <row r="146" spans="3:4" ht="12.75" x14ac:dyDescent="0.2">
      <c r="C146" s="18"/>
      <c r="D146" s="18"/>
    </row>
    <row r="147" spans="3:4" ht="12.75" x14ac:dyDescent="0.2">
      <c r="C147" s="18"/>
      <c r="D147" s="18"/>
    </row>
    <row r="148" spans="3:4" ht="12.75" x14ac:dyDescent="0.2">
      <c r="C148" s="18"/>
      <c r="D148" s="18"/>
    </row>
    <row r="149" spans="3:4" ht="12.75" x14ac:dyDescent="0.2">
      <c r="C149" s="18"/>
      <c r="D149" s="18"/>
    </row>
    <row r="150" spans="3:4" ht="12.75" x14ac:dyDescent="0.2">
      <c r="C150" s="18"/>
      <c r="D150" s="18"/>
    </row>
    <row r="151" spans="3:4" ht="12.75" x14ac:dyDescent="0.2">
      <c r="C151" s="18"/>
      <c r="D151" s="18"/>
    </row>
    <row r="152" spans="3:4" ht="12.75" x14ac:dyDescent="0.2">
      <c r="C152" s="18"/>
      <c r="D152" s="18"/>
    </row>
    <row r="153" spans="3:4" ht="12.75" x14ac:dyDescent="0.2">
      <c r="C153" s="18"/>
      <c r="D153" s="18"/>
    </row>
    <row r="154" spans="3:4" ht="12.75" x14ac:dyDescent="0.2">
      <c r="C154" s="18"/>
      <c r="D154" s="18"/>
    </row>
    <row r="155" spans="3:4" ht="12.75" x14ac:dyDescent="0.2">
      <c r="C155" s="18"/>
      <c r="D155" s="18"/>
    </row>
    <row r="156" spans="3:4" ht="12.75" x14ac:dyDescent="0.2">
      <c r="C156" s="18"/>
      <c r="D156" s="18"/>
    </row>
    <row r="157" spans="3:4" ht="12.75" x14ac:dyDescent="0.2">
      <c r="C157" s="18"/>
      <c r="D157" s="18"/>
    </row>
    <row r="158" spans="3:4" ht="12.75" x14ac:dyDescent="0.2">
      <c r="C158" s="18"/>
      <c r="D158" s="18"/>
    </row>
    <row r="159" spans="3:4" ht="12.75" x14ac:dyDescent="0.2">
      <c r="C159" s="18"/>
      <c r="D159" s="18"/>
    </row>
    <row r="160" spans="3:4" ht="12.75" x14ac:dyDescent="0.2">
      <c r="C160" s="18"/>
      <c r="D160" s="18"/>
    </row>
    <row r="161" spans="3:4" ht="12.75" x14ac:dyDescent="0.2">
      <c r="C161" s="18"/>
      <c r="D161" s="18"/>
    </row>
    <row r="162" spans="3:4" ht="12.75" x14ac:dyDescent="0.2">
      <c r="C162" s="18"/>
      <c r="D162" s="18"/>
    </row>
    <row r="163" spans="3:4" ht="12.75" x14ac:dyDescent="0.2">
      <c r="C163" s="18"/>
      <c r="D163" s="18"/>
    </row>
    <row r="164" spans="3:4" ht="12.75" x14ac:dyDescent="0.2">
      <c r="C164" s="18"/>
      <c r="D164" s="18"/>
    </row>
    <row r="165" spans="3:4" ht="12.75" x14ac:dyDescent="0.2">
      <c r="C165" s="18"/>
      <c r="D165" s="18"/>
    </row>
    <row r="166" spans="3:4" ht="12.75" x14ac:dyDescent="0.2">
      <c r="C166" s="18"/>
      <c r="D166" s="18"/>
    </row>
    <row r="167" spans="3:4" ht="12.75" x14ac:dyDescent="0.2">
      <c r="C167" s="18"/>
      <c r="D167" s="18"/>
    </row>
    <row r="168" spans="3:4" ht="12.75" x14ac:dyDescent="0.2">
      <c r="C168" s="18"/>
      <c r="D168" s="18"/>
    </row>
    <row r="169" spans="3:4" ht="12.75" x14ac:dyDescent="0.2">
      <c r="C169" s="18"/>
      <c r="D169" s="18"/>
    </row>
    <row r="170" spans="3:4" ht="12.75" x14ac:dyDescent="0.2">
      <c r="C170" s="18"/>
      <c r="D170" s="18"/>
    </row>
    <row r="171" spans="3:4" ht="12.75" x14ac:dyDescent="0.2">
      <c r="C171" s="18"/>
      <c r="D171" s="18"/>
    </row>
    <row r="172" spans="3:4" ht="12.75" x14ac:dyDescent="0.2">
      <c r="C172" s="18"/>
      <c r="D172" s="18"/>
    </row>
    <row r="173" spans="3:4" ht="12.75" x14ac:dyDescent="0.2">
      <c r="C173" s="18"/>
      <c r="D173" s="18"/>
    </row>
    <row r="174" spans="3:4" ht="12.75" x14ac:dyDescent="0.2">
      <c r="C174" s="18"/>
      <c r="D174" s="18"/>
    </row>
    <row r="175" spans="3:4" ht="12.75" x14ac:dyDescent="0.2">
      <c r="C175" s="18"/>
      <c r="D175" s="18"/>
    </row>
    <row r="176" spans="3:4" ht="12.75" x14ac:dyDescent="0.2">
      <c r="C176" s="18"/>
      <c r="D176" s="18"/>
    </row>
    <row r="177" spans="3:4" ht="12.75" x14ac:dyDescent="0.2">
      <c r="C177" s="18"/>
      <c r="D177" s="18"/>
    </row>
    <row r="178" spans="3:4" ht="12.75" x14ac:dyDescent="0.2">
      <c r="C178" s="18"/>
      <c r="D178" s="18"/>
    </row>
    <row r="179" spans="3:4" ht="12.75" x14ac:dyDescent="0.2">
      <c r="C179" s="18"/>
      <c r="D179" s="18"/>
    </row>
    <row r="180" spans="3:4" ht="12.75" x14ac:dyDescent="0.2">
      <c r="C180" s="18"/>
      <c r="D180" s="18"/>
    </row>
    <row r="181" spans="3:4" ht="12.75" x14ac:dyDescent="0.2">
      <c r="C181" s="18"/>
      <c r="D181" s="18"/>
    </row>
    <row r="182" spans="3:4" ht="12.75" x14ac:dyDescent="0.2">
      <c r="C182" s="18"/>
      <c r="D182" s="18"/>
    </row>
    <row r="183" spans="3:4" ht="12.75" x14ac:dyDescent="0.2">
      <c r="C183" s="18"/>
      <c r="D183" s="18"/>
    </row>
    <row r="184" spans="3:4" ht="12.75" x14ac:dyDescent="0.2">
      <c r="C184" s="18"/>
      <c r="D184" s="18"/>
    </row>
    <row r="185" spans="3:4" ht="12.75" x14ac:dyDescent="0.2">
      <c r="C185" s="18"/>
      <c r="D185" s="18"/>
    </row>
    <row r="186" spans="3:4" ht="12.75" x14ac:dyDescent="0.2">
      <c r="C186" s="18"/>
      <c r="D186" s="18"/>
    </row>
    <row r="187" spans="3:4" ht="12.75" x14ac:dyDescent="0.2">
      <c r="C187" s="18"/>
      <c r="D187" s="18"/>
    </row>
    <row r="188" spans="3:4" ht="12.75" x14ac:dyDescent="0.2">
      <c r="C188" s="18"/>
      <c r="D188" s="18"/>
    </row>
    <row r="189" spans="3:4" ht="12.75" x14ac:dyDescent="0.2">
      <c r="C189" s="18"/>
      <c r="D189" s="18"/>
    </row>
    <row r="190" spans="3:4" ht="12.75" x14ac:dyDescent="0.2">
      <c r="C190" s="18"/>
      <c r="D190" s="18"/>
    </row>
    <row r="191" spans="3:4" ht="12.75" x14ac:dyDescent="0.2">
      <c r="C191" s="18"/>
      <c r="D191" s="18"/>
    </row>
    <row r="192" spans="3:4" ht="12.75" x14ac:dyDescent="0.2">
      <c r="C192" s="18"/>
      <c r="D192" s="18"/>
    </row>
    <row r="193" spans="3:4" ht="12.75" x14ac:dyDescent="0.2">
      <c r="C193" s="18"/>
      <c r="D193" s="18"/>
    </row>
    <row r="194" spans="3:4" ht="12.75" x14ac:dyDescent="0.2">
      <c r="C194" s="18"/>
      <c r="D194" s="18"/>
    </row>
    <row r="195" spans="3:4" ht="12.75" x14ac:dyDescent="0.2">
      <c r="C195" s="18"/>
      <c r="D195" s="18"/>
    </row>
    <row r="196" spans="3:4" ht="12.75" x14ac:dyDescent="0.2">
      <c r="C196" s="18"/>
      <c r="D196" s="18"/>
    </row>
    <row r="197" spans="3:4" ht="12.75" x14ac:dyDescent="0.2">
      <c r="C197" s="18"/>
      <c r="D197" s="18"/>
    </row>
    <row r="198" spans="3:4" ht="12.75" x14ac:dyDescent="0.2">
      <c r="C198" s="18"/>
      <c r="D198" s="18"/>
    </row>
    <row r="199" spans="3:4" ht="12.75" x14ac:dyDescent="0.2">
      <c r="C199" s="18"/>
      <c r="D199" s="18"/>
    </row>
    <row r="200" spans="3:4" ht="12.75" x14ac:dyDescent="0.2">
      <c r="C200" s="18"/>
      <c r="D200" s="18"/>
    </row>
    <row r="201" spans="3:4" ht="12.75" x14ac:dyDescent="0.2">
      <c r="C201" s="18"/>
      <c r="D201" s="18"/>
    </row>
    <row r="202" spans="3:4" ht="12.75" x14ac:dyDescent="0.2">
      <c r="C202" s="18"/>
      <c r="D202" s="18"/>
    </row>
    <row r="203" spans="3:4" ht="12.75" x14ac:dyDescent="0.2">
      <c r="C203" s="18"/>
      <c r="D203" s="18"/>
    </row>
    <row r="204" spans="3:4" ht="12.75" x14ac:dyDescent="0.2">
      <c r="C204" s="18"/>
      <c r="D204" s="18"/>
    </row>
    <row r="205" spans="3:4" ht="12.75" x14ac:dyDescent="0.2">
      <c r="C205" s="18"/>
      <c r="D205" s="18"/>
    </row>
    <row r="206" spans="3:4" ht="12.75" x14ac:dyDescent="0.2">
      <c r="C206" s="18"/>
      <c r="D206" s="18"/>
    </row>
    <row r="207" spans="3:4" ht="12.75" x14ac:dyDescent="0.2">
      <c r="C207" s="18"/>
      <c r="D207" s="18"/>
    </row>
    <row r="208" spans="3:4" ht="12.75" x14ac:dyDescent="0.2">
      <c r="C208" s="18"/>
      <c r="D208" s="18"/>
    </row>
    <row r="209" spans="3:4" ht="12.75" x14ac:dyDescent="0.2">
      <c r="C209" s="18"/>
      <c r="D209" s="18"/>
    </row>
    <row r="210" spans="3:4" ht="12.75" x14ac:dyDescent="0.2">
      <c r="C210" s="18"/>
      <c r="D210" s="18"/>
    </row>
    <row r="211" spans="3:4" ht="12.75" x14ac:dyDescent="0.2">
      <c r="C211" s="18"/>
      <c r="D211" s="18"/>
    </row>
    <row r="212" spans="3:4" ht="12.75" x14ac:dyDescent="0.2">
      <c r="C212" s="18"/>
      <c r="D212" s="18"/>
    </row>
    <row r="213" spans="3:4" ht="12.75" x14ac:dyDescent="0.2">
      <c r="C213" s="18"/>
      <c r="D213" s="18"/>
    </row>
    <row r="214" spans="3:4" ht="12.75" x14ac:dyDescent="0.2">
      <c r="C214" s="18"/>
      <c r="D214" s="18"/>
    </row>
    <row r="215" spans="3:4" ht="12.75" x14ac:dyDescent="0.2">
      <c r="C215" s="18"/>
      <c r="D215" s="18"/>
    </row>
    <row r="216" spans="3:4" ht="12.75" x14ac:dyDescent="0.2">
      <c r="C216" s="18"/>
      <c r="D216" s="18"/>
    </row>
    <row r="217" spans="3:4" ht="12.75" x14ac:dyDescent="0.2">
      <c r="C217" s="18"/>
      <c r="D217" s="18"/>
    </row>
    <row r="218" spans="3:4" ht="12.75" x14ac:dyDescent="0.2">
      <c r="C218" s="18"/>
      <c r="D218" s="18"/>
    </row>
    <row r="219" spans="3:4" ht="12.75" x14ac:dyDescent="0.2">
      <c r="C219" s="18"/>
      <c r="D219" s="18"/>
    </row>
    <row r="220" spans="3:4" ht="12.75" x14ac:dyDescent="0.2">
      <c r="C220" s="18"/>
      <c r="D220" s="18"/>
    </row>
    <row r="221" spans="3:4" ht="12.75" x14ac:dyDescent="0.2">
      <c r="C221" s="18"/>
      <c r="D221" s="18"/>
    </row>
    <row r="222" spans="3:4" ht="12.75" x14ac:dyDescent="0.2">
      <c r="C222" s="18"/>
      <c r="D222" s="18"/>
    </row>
    <row r="223" spans="3:4" ht="12.75" x14ac:dyDescent="0.2">
      <c r="C223" s="18"/>
      <c r="D223" s="18"/>
    </row>
    <row r="224" spans="3:4" ht="12.75" x14ac:dyDescent="0.2">
      <c r="C224" s="18"/>
      <c r="D224" s="18"/>
    </row>
    <row r="225" spans="3:4" ht="12.75" x14ac:dyDescent="0.2">
      <c r="C225" s="18"/>
      <c r="D225" s="18"/>
    </row>
    <row r="226" spans="3:4" ht="12.75" x14ac:dyDescent="0.2">
      <c r="C226" s="18"/>
      <c r="D226" s="18"/>
    </row>
    <row r="227" spans="3:4" ht="12.75" x14ac:dyDescent="0.2">
      <c r="C227" s="18"/>
      <c r="D227" s="18"/>
    </row>
    <row r="228" spans="3:4" ht="12.75" x14ac:dyDescent="0.2">
      <c r="C228" s="18"/>
      <c r="D228" s="18"/>
    </row>
    <row r="229" spans="3:4" ht="12.75" x14ac:dyDescent="0.2">
      <c r="C229" s="18"/>
      <c r="D229" s="18"/>
    </row>
    <row r="230" spans="3:4" ht="12.75" x14ac:dyDescent="0.2">
      <c r="C230" s="18"/>
      <c r="D230" s="18"/>
    </row>
    <row r="231" spans="3:4" ht="12.75" x14ac:dyDescent="0.2">
      <c r="C231" s="18"/>
      <c r="D231" s="18"/>
    </row>
    <row r="232" spans="3:4" ht="12.75" x14ac:dyDescent="0.2">
      <c r="C232" s="18"/>
      <c r="D232" s="18"/>
    </row>
    <row r="233" spans="3:4" ht="12.75" x14ac:dyDescent="0.2">
      <c r="C233" s="18"/>
      <c r="D233" s="18"/>
    </row>
    <row r="234" spans="3:4" ht="12.75" x14ac:dyDescent="0.2">
      <c r="C234" s="18"/>
      <c r="D234" s="18"/>
    </row>
    <row r="235" spans="3:4" ht="12.75" x14ac:dyDescent="0.2">
      <c r="C235" s="18"/>
      <c r="D235" s="18"/>
    </row>
    <row r="236" spans="3:4" ht="12.75" x14ac:dyDescent="0.2">
      <c r="C236" s="18"/>
      <c r="D236" s="18"/>
    </row>
    <row r="237" spans="3:4" ht="12.75" x14ac:dyDescent="0.2">
      <c r="C237" s="18"/>
      <c r="D237" s="18"/>
    </row>
    <row r="238" spans="3:4" ht="12.75" x14ac:dyDescent="0.2">
      <c r="C238" s="18"/>
      <c r="D238" s="18"/>
    </row>
    <row r="239" spans="3:4" ht="12.75" x14ac:dyDescent="0.2">
      <c r="C239" s="18"/>
      <c r="D239" s="18"/>
    </row>
    <row r="240" spans="3:4" ht="12.75" x14ac:dyDescent="0.2">
      <c r="C240" s="18"/>
      <c r="D240" s="18"/>
    </row>
    <row r="241" spans="3:4" ht="12.75" x14ac:dyDescent="0.2">
      <c r="C241" s="18"/>
      <c r="D241" s="18"/>
    </row>
    <row r="242" spans="3:4" ht="12.75" x14ac:dyDescent="0.2">
      <c r="C242" s="18"/>
      <c r="D242" s="18"/>
    </row>
    <row r="243" spans="3:4" ht="12.75" x14ac:dyDescent="0.2">
      <c r="C243" s="18"/>
      <c r="D243" s="18"/>
    </row>
    <row r="244" spans="3:4" ht="12.75" x14ac:dyDescent="0.2">
      <c r="C244" s="18"/>
      <c r="D244" s="18"/>
    </row>
    <row r="245" spans="3:4" ht="12.75" x14ac:dyDescent="0.2">
      <c r="C245" s="18"/>
      <c r="D245" s="18"/>
    </row>
    <row r="246" spans="3:4" ht="12.75" x14ac:dyDescent="0.2">
      <c r="C246" s="18"/>
      <c r="D246" s="18"/>
    </row>
    <row r="247" spans="3:4" ht="12.75" x14ac:dyDescent="0.2">
      <c r="C247" s="18"/>
      <c r="D247" s="18"/>
    </row>
    <row r="248" spans="3:4" ht="12.75" x14ac:dyDescent="0.2">
      <c r="C248" s="18"/>
      <c r="D248" s="18"/>
    </row>
    <row r="249" spans="3:4" ht="12.75" x14ac:dyDescent="0.2">
      <c r="C249" s="18"/>
      <c r="D249" s="18"/>
    </row>
    <row r="250" spans="3:4" ht="12.75" x14ac:dyDescent="0.2">
      <c r="C250" s="18"/>
      <c r="D250" s="18"/>
    </row>
    <row r="251" spans="3:4" ht="12.75" x14ac:dyDescent="0.2">
      <c r="C251" s="18"/>
      <c r="D251" s="18"/>
    </row>
    <row r="252" spans="3:4" ht="12.75" x14ac:dyDescent="0.2">
      <c r="C252" s="18"/>
      <c r="D252" s="18"/>
    </row>
    <row r="253" spans="3:4" ht="12.75" x14ac:dyDescent="0.2">
      <c r="C253" s="18"/>
      <c r="D253" s="18"/>
    </row>
    <row r="254" spans="3:4" ht="12.75" x14ac:dyDescent="0.2">
      <c r="C254" s="18"/>
      <c r="D254" s="18"/>
    </row>
    <row r="255" spans="3:4" ht="12.75" x14ac:dyDescent="0.2">
      <c r="C255" s="18"/>
      <c r="D255" s="18"/>
    </row>
    <row r="256" spans="3:4" ht="12.75" x14ac:dyDescent="0.2">
      <c r="C256" s="18"/>
      <c r="D256" s="18"/>
    </row>
    <row r="257" spans="3:4" ht="12.75" x14ac:dyDescent="0.2">
      <c r="C257" s="18"/>
      <c r="D257" s="18"/>
    </row>
    <row r="258" spans="3:4" ht="12.75" x14ac:dyDescent="0.2">
      <c r="C258" s="18"/>
      <c r="D258" s="18"/>
    </row>
    <row r="259" spans="3:4" ht="12.75" x14ac:dyDescent="0.2">
      <c r="C259" s="18"/>
      <c r="D259" s="18"/>
    </row>
    <row r="260" spans="3:4" ht="12.75" x14ac:dyDescent="0.2">
      <c r="C260" s="18"/>
      <c r="D260" s="18"/>
    </row>
    <row r="261" spans="3:4" ht="12.75" x14ac:dyDescent="0.2">
      <c r="C261" s="18"/>
      <c r="D261" s="18"/>
    </row>
    <row r="262" spans="3:4" ht="12.75" x14ac:dyDescent="0.2">
      <c r="C262" s="18"/>
      <c r="D262" s="18"/>
    </row>
    <row r="263" spans="3:4" ht="12.75" x14ac:dyDescent="0.2">
      <c r="C263" s="18"/>
      <c r="D263" s="18"/>
    </row>
    <row r="264" spans="3:4" ht="12.75" x14ac:dyDescent="0.2">
      <c r="C264" s="18"/>
      <c r="D264" s="18"/>
    </row>
    <row r="265" spans="3:4" ht="12.75" x14ac:dyDescent="0.2">
      <c r="C265" s="18"/>
      <c r="D265" s="18"/>
    </row>
    <row r="266" spans="3:4" ht="12.75" x14ac:dyDescent="0.2">
      <c r="C266" s="18"/>
      <c r="D266" s="18"/>
    </row>
    <row r="267" spans="3:4" ht="12.75" x14ac:dyDescent="0.2">
      <c r="C267" s="18"/>
      <c r="D267" s="18"/>
    </row>
    <row r="268" spans="3:4" ht="12.75" x14ac:dyDescent="0.2">
      <c r="C268" s="18"/>
      <c r="D268" s="18"/>
    </row>
    <row r="269" spans="3:4" ht="12.75" x14ac:dyDescent="0.2">
      <c r="C269" s="18"/>
      <c r="D269" s="18"/>
    </row>
    <row r="270" spans="3:4" ht="12.75" x14ac:dyDescent="0.2">
      <c r="C270" s="18"/>
      <c r="D270" s="18"/>
    </row>
    <row r="271" spans="3:4" ht="12.75" x14ac:dyDescent="0.2">
      <c r="C271" s="18"/>
      <c r="D271" s="18"/>
    </row>
    <row r="272" spans="3:4" ht="12.75" x14ac:dyDescent="0.2">
      <c r="C272" s="18"/>
      <c r="D272" s="18"/>
    </row>
    <row r="273" spans="3:4" ht="12.75" x14ac:dyDescent="0.2">
      <c r="C273" s="18"/>
      <c r="D273" s="18"/>
    </row>
    <row r="274" spans="3:4" ht="12.75" x14ac:dyDescent="0.2">
      <c r="C274" s="18"/>
      <c r="D274" s="18"/>
    </row>
    <row r="275" spans="3:4" ht="12.75" x14ac:dyDescent="0.2">
      <c r="C275" s="18"/>
      <c r="D275" s="18"/>
    </row>
    <row r="276" spans="3:4" ht="12.75" x14ac:dyDescent="0.2">
      <c r="C276" s="18"/>
      <c r="D276" s="18"/>
    </row>
    <row r="277" spans="3:4" ht="12.75" x14ac:dyDescent="0.2">
      <c r="C277" s="18"/>
      <c r="D277" s="18"/>
    </row>
    <row r="278" spans="3:4" ht="12.75" x14ac:dyDescent="0.2">
      <c r="C278" s="18"/>
      <c r="D278" s="18"/>
    </row>
    <row r="279" spans="3:4" ht="12.75" x14ac:dyDescent="0.2">
      <c r="C279" s="18"/>
      <c r="D279" s="18"/>
    </row>
    <row r="280" spans="3:4" ht="12.75" x14ac:dyDescent="0.2">
      <c r="C280" s="18"/>
      <c r="D280" s="18"/>
    </row>
    <row r="281" spans="3:4" ht="12.75" x14ac:dyDescent="0.2">
      <c r="C281" s="18"/>
      <c r="D281" s="18"/>
    </row>
    <row r="282" spans="3:4" ht="12.75" x14ac:dyDescent="0.2">
      <c r="C282" s="18"/>
      <c r="D282" s="18"/>
    </row>
    <row r="283" spans="3:4" ht="12.75" x14ac:dyDescent="0.2">
      <c r="C283" s="18"/>
      <c r="D283" s="18"/>
    </row>
    <row r="284" spans="3:4" ht="12.75" x14ac:dyDescent="0.2">
      <c r="C284" s="18"/>
      <c r="D284" s="18"/>
    </row>
    <row r="285" spans="3:4" ht="12.75" x14ac:dyDescent="0.2">
      <c r="C285" s="18"/>
      <c r="D285" s="18"/>
    </row>
    <row r="286" spans="3:4" ht="12.75" x14ac:dyDescent="0.2">
      <c r="C286" s="18"/>
      <c r="D286" s="18"/>
    </row>
    <row r="287" spans="3:4" ht="12.75" x14ac:dyDescent="0.2">
      <c r="C287" s="18"/>
      <c r="D287" s="18"/>
    </row>
    <row r="288" spans="3:4" ht="12.75" x14ac:dyDescent="0.2">
      <c r="C288" s="18"/>
      <c r="D288" s="18"/>
    </row>
    <row r="289" spans="3:4" ht="12.75" x14ac:dyDescent="0.2">
      <c r="C289" s="18"/>
      <c r="D289" s="18"/>
    </row>
    <row r="290" spans="3:4" ht="12.75" x14ac:dyDescent="0.2">
      <c r="C290" s="18"/>
      <c r="D290" s="18"/>
    </row>
    <row r="291" spans="3:4" ht="12.75" x14ac:dyDescent="0.2">
      <c r="C291" s="18"/>
      <c r="D291" s="18"/>
    </row>
    <row r="292" spans="3:4" ht="12.75" x14ac:dyDescent="0.2">
      <c r="C292" s="18"/>
      <c r="D292" s="18"/>
    </row>
    <row r="293" spans="3:4" ht="12.75" x14ac:dyDescent="0.2">
      <c r="C293" s="18"/>
      <c r="D293" s="18"/>
    </row>
    <row r="294" spans="3:4" ht="12.75" x14ac:dyDescent="0.2">
      <c r="C294" s="18"/>
      <c r="D294" s="18"/>
    </row>
    <row r="295" spans="3:4" ht="12.75" x14ac:dyDescent="0.2">
      <c r="C295" s="18"/>
      <c r="D295" s="18"/>
    </row>
    <row r="296" spans="3:4" ht="12.75" x14ac:dyDescent="0.2">
      <c r="C296" s="18"/>
      <c r="D296" s="18"/>
    </row>
    <row r="297" spans="3:4" ht="12.75" x14ac:dyDescent="0.2">
      <c r="C297" s="18"/>
      <c r="D297" s="18"/>
    </row>
    <row r="298" spans="3:4" ht="12.75" x14ac:dyDescent="0.2">
      <c r="C298" s="18"/>
      <c r="D298" s="18"/>
    </row>
    <row r="299" spans="3:4" ht="12.75" x14ac:dyDescent="0.2">
      <c r="C299" s="18"/>
      <c r="D299" s="18"/>
    </row>
    <row r="300" spans="3:4" ht="12.75" x14ac:dyDescent="0.2">
      <c r="C300" s="18"/>
      <c r="D300" s="18"/>
    </row>
    <row r="301" spans="3:4" ht="12.75" x14ac:dyDescent="0.2">
      <c r="C301" s="18"/>
      <c r="D301" s="18"/>
    </row>
    <row r="302" spans="3:4" ht="12.75" x14ac:dyDescent="0.2">
      <c r="C302" s="18"/>
      <c r="D302" s="18"/>
    </row>
    <row r="303" spans="3:4" ht="12.75" x14ac:dyDescent="0.2">
      <c r="C303" s="18"/>
      <c r="D303" s="18"/>
    </row>
    <row r="304" spans="3:4" ht="12.75" x14ac:dyDescent="0.2">
      <c r="C304" s="18"/>
      <c r="D304" s="18"/>
    </row>
    <row r="305" spans="3:4" ht="12.75" x14ac:dyDescent="0.2">
      <c r="C305" s="18"/>
      <c r="D305" s="18"/>
    </row>
    <row r="306" spans="3:4" ht="12.75" x14ac:dyDescent="0.2">
      <c r="C306" s="18"/>
      <c r="D306" s="18"/>
    </row>
    <row r="307" spans="3:4" ht="12.75" x14ac:dyDescent="0.2">
      <c r="C307" s="18"/>
      <c r="D307" s="18"/>
    </row>
    <row r="308" spans="3:4" ht="12.75" x14ac:dyDescent="0.2">
      <c r="C308" s="18"/>
      <c r="D308" s="18"/>
    </row>
    <row r="309" spans="3:4" ht="12.75" x14ac:dyDescent="0.2">
      <c r="C309" s="18"/>
      <c r="D309" s="18"/>
    </row>
    <row r="310" spans="3:4" ht="12.75" x14ac:dyDescent="0.2">
      <c r="C310" s="18"/>
      <c r="D310" s="18"/>
    </row>
    <row r="311" spans="3:4" ht="12.75" x14ac:dyDescent="0.2">
      <c r="C311" s="18"/>
      <c r="D311" s="18"/>
    </row>
    <row r="312" spans="3:4" ht="12.75" x14ac:dyDescent="0.2">
      <c r="C312" s="18"/>
      <c r="D312" s="18"/>
    </row>
    <row r="313" spans="3:4" ht="12.75" x14ac:dyDescent="0.2">
      <c r="C313" s="18"/>
      <c r="D313" s="18"/>
    </row>
    <row r="314" spans="3:4" ht="12.75" x14ac:dyDescent="0.2">
      <c r="C314" s="18"/>
      <c r="D314" s="18"/>
    </row>
    <row r="315" spans="3:4" ht="12.75" x14ac:dyDescent="0.2">
      <c r="C315" s="18"/>
      <c r="D315" s="18"/>
    </row>
    <row r="316" spans="3:4" ht="12.75" x14ac:dyDescent="0.2">
      <c r="C316" s="18"/>
      <c r="D316" s="18"/>
    </row>
    <row r="317" spans="3:4" ht="12.75" x14ac:dyDescent="0.2">
      <c r="C317" s="18"/>
      <c r="D317" s="18"/>
    </row>
    <row r="318" spans="3:4" ht="12.75" x14ac:dyDescent="0.2">
      <c r="C318" s="18"/>
      <c r="D318" s="18"/>
    </row>
    <row r="319" spans="3:4" ht="12.75" x14ac:dyDescent="0.2">
      <c r="C319" s="18"/>
      <c r="D319" s="18"/>
    </row>
    <row r="320" spans="3:4" ht="12.75" x14ac:dyDescent="0.2">
      <c r="C320" s="18"/>
      <c r="D320" s="18"/>
    </row>
    <row r="321" spans="3:4" ht="12.75" x14ac:dyDescent="0.2">
      <c r="C321" s="18"/>
      <c r="D321" s="18"/>
    </row>
    <row r="322" spans="3:4" ht="12.75" x14ac:dyDescent="0.2">
      <c r="C322" s="18"/>
      <c r="D322" s="18"/>
    </row>
    <row r="323" spans="3:4" ht="12.75" x14ac:dyDescent="0.2">
      <c r="C323" s="18"/>
      <c r="D323" s="18"/>
    </row>
    <row r="324" spans="3:4" ht="12.75" x14ac:dyDescent="0.2">
      <c r="C324" s="18"/>
      <c r="D324" s="18"/>
    </row>
    <row r="325" spans="3:4" ht="12.75" x14ac:dyDescent="0.2">
      <c r="C325" s="18"/>
      <c r="D325" s="18"/>
    </row>
    <row r="326" spans="3:4" ht="12.75" x14ac:dyDescent="0.2">
      <c r="C326" s="18"/>
      <c r="D326" s="18"/>
    </row>
    <row r="327" spans="3:4" ht="12.75" x14ac:dyDescent="0.2">
      <c r="C327" s="18"/>
      <c r="D327" s="18"/>
    </row>
    <row r="328" spans="3:4" ht="12.75" x14ac:dyDescent="0.2">
      <c r="C328" s="18"/>
      <c r="D328" s="18"/>
    </row>
    <row r="329" spans="3:4" ht="12.75" x14ac:dyDescent="0.2">
      <c r="C329" s="18"/>
      <c r="D329" s="18"/>
    </row>
    <row r="330" spans="3:4" ht="12.75" x14ac:dyDescent="0.2">
      <c r="C330" s="18"/>
      <c r="D330" s="18"/>
    </row>
    <row r="331" spans="3:4" ht="12.75" x14ac:dyDescent="0.2">
      <c r="C331" s="18"/>
      <c r="D331" s="18"/>
    </row>
    <row r="332" spans="3:4" ht="12.75" x14ac:dyDescent="0.2">
      <c r="C332" s="18"/>
      <c r="D332" s="18"/>
    </row>
    <row r="333" spans="3:4" ht="12.75" x14ac:dyDescent="0.2">
      <c r="C333" s="18"/>
      <c r="D333" s="18"/>
    </row>
    <row r="334" spans="3:4" ht="12.75" x14ac:dyDescent="0.2">
      <c r="C334" s="18"/>
      <c r="D334" s="18"/>
    </row>
    <row r="335" spans="3:4" ht="12.75" x14ac:dyDescent="0.2">
      <c r="C335" s="18"/>
      <c r="D335" s="18"/>
    </row>
    <row r="336" spans="3:4" ht="12.75" x14ac:dyDescent="0.2">
      <c r="C336" s="18"/>
      <c r="D336" s="18"/>
    </row>
    <row r="337" spans="3:4" ht="12.75" x14ac:dyDescent="0.2">
      <c r="C337" s="18"/>
      <c r="D337" s="18"/>
    </row>
    <row r="338" spans="3:4" ht="12.75" x14ac:dyDescent="0.2">
      <c r="C338" s="18"/>
      <c r="D338" s="18"/>
    </row>
    <row r="339" spans="3:4" ht="12.75" x14ac:dyDescent="0.2">
      <c r="C339" s="18"/>
      <c r="D339" s="18"/>
    </row>
    <row r="340" spans="3:4" ht="12.75" x14ac:dyDescent="0.2">
      <c r="C340" s="18"/>
      <c r="D340" s="18"/>
    </row>
    <row r="341" spans="3:4" ht="12.75" x14ac:dyDescent="0.2">
      <c r="C341" s="18"/>
      <c r="D341" s="18"/>
    </row>
    <row r="342" spans="3:4" ht="12.75" x14ac:dyDescent="0.2">
      <c r="C342" s="18"/>
      <c r="D342" s="18"/>
    </row>
    <row r="343" spans="3:4" ht="12.75" x14ac:dyDescent="0.2">
      <c r="C343" s="18"/>
      <c r="D343" s="18"/>
    </row>
    <row r="344" spans="3:4" ht="12.75" x14ac:dyDescent="0.2">
      <c r="C344" s="18"/>
      <c r="D344" s="18"/>
    </row>
    <row r="345" spans="3:4" ht="12.75" x14ac:dyDescent="0.2">
      <c r="C345" s="18"/>
      <c r="D345" s="18"/>
    </row>
    <row r="346" spans="3:4" ht="12.75" x14ac:dyDescent="0.2">
      <c r="C346" s="18"/>
      <c r="D346" s="18"/>
    </row>
    <row r="347" spans="3:4" ht="12.75" x14ac:dyDescent="0.2">
      <c r="C347" s="18"/>
      <c r="D347" s="18"/>
    </row>
    <row r="348" spans="3:4" ht="12.75" x14ac:dyDescent="0.2">
      <c r="C348" s="18"/>
      <c r="D348" s="18"/>
    </row>
    <row r="349" spans="3:4" ht="12.75" x14ac:dyDescent="0.2">
      <c r="C349" s="18"/>
      <c r="D349" s="18"/>
    </row>
    <row r="350" spans="3:4" ht="12.75" x14ac:dyDescent="0.2">
      <c r="C350" s="18"/>
      <c r="D350" s="18"/>
    </row>
    <row r="351" spans="3:4" ht="12.75" x14ac:dyDescent="0.2">
      <c r="C351" s="18"/>
      <c r="D351" s="18"/>
    </row>
    <row r="352" spans="3:4" ht="12.75" x14ac:dyDescent="0.2">
      <c r="C352" s="18"/>
      <c r="D352" s="18"/>
    </row>
    <row r="353" spans="3:4" ht="12.75" x14ac:dyDescent="0.2">
      <c r="C353" s="18"/>
      <c r="D353" s="18"/>
    </row>
    <row r="354" spans="3:4" ht="12.75" x14ac:dyDescent="0.2">
      <c r="C354" s="18"/>
      <c r="D354" s="18"/>
    </row>
    <row r="355" spans="3:4" ht="12.75" x14ac:dyDescent="0.2">
      <c r="C355" s="18"/>
      <c r="D355" s="18"/>
    </row>
    <row r="356" spans="3:4" ht="12.75" x14ac:dyDescent="0.2">
      <c r="C356" s="18"/>
      <c r="D356" s="18"/>
    </row>
    <row r="357" spans="3:4" ht="12.75" x14ac:dyDescent="0.2">
      <c r="C357" s="18"/>
      <c r="D357" s="18"/>
    </row>
    <row r="358" spans="3:4" ht="12.75" x14ac:dyDescent="0.2">
      <c r="C358" s="18"/>
      <c r="D358" s="18"/>
    </row>
    <row r="359" spans="3:4" ht="12.75" x14ac:dyDescent="0.2">
      <c r="C359" s="18"/>
      <c r="D359" s="18"/>
    </row>
    <row r="360" spans="3:4" ht="12.75" x14ac:dyDescent="0.2">
      <c r="C360" s="18"/>
      <c r="D360" s="18"/>
    </row>
    <row r="361" spans="3:4" ht="12.75" x14ac:dyDescent="0.2">
      <c r="C361" s="18"/>
      <c r="D361" s="18"/>
    </row>
    <row r="362" spans="3:4" ht="12.75" x14ac:dyDescent="0.2">
      <c r="C362" s="18"/>
      <c r="D362" s="18"/>
    </row>
    <row r="363" spans="3:4" ht="12.75" x14ac:dyDescent="0.2">
      <c r="C363" s="18"/>
      <c r="D363" s="18"/>
    </row>
    <row r="364" spans="3:4" ht="12.75" x14ac:dyDescent="0.2">
      <c r="C364" s="18"/>
      <c r="D364" s="18"/>
    </row>
    <row r="365" spans="3:4" ht="12.75" x14ac:dyDescent="0.2">
      <c r="C365" s="18"/>
      <c r="D365" s="18"/>
    </row>
    <row r="366" spans="3:4" ht="12.75" x14ac:dyDescent="0.2">
      <c r="C366" s="18"/>
      <c r="D366" s="18"/>
    </row>
    <row r="367" spans="3:4" ht="12.75" x14ac:dyDescent="0.2">
      <c r="C367" s="18"/>
      <c r="D367" s="18"/>
    </row>
    <row r="368" spans="3:4" ht="12.75" x14ac:dyDescent="0.2">
      <c r="C368" s="18"/>
      <c r="D368" s="18"/>
    </row>
    <row r="369" spans="3:4" ht="12.75" x14ac:dyDescent="0.2">
      <c r="C369" s="18"/>
      <c r="D369" s="18"/>
    </row>
    <row r="370" spans="3:4" ht="12.75" x14ac:dyDescent="0.2">
      <c r="C370" s="18"/>
      <c r="D370" s="18"/>
    </row>
    <row r="371" spans="3:4" ht="12.75" x14ac:dyDescent="0.2">
      <c r="C371" s="18"/>
      <c r="D371" s="18"/>
    </row>
    <row r="372" spans="3:4" ht="12.75" x14ac:dyDescent="0.2">
      <c r="C372" s="18"/>
      <c r="D372" s="18"/>
    </row>
    <row r="373" spans="3:4" ht="12.75" x14ac:dyDescent="0.2">
      <c r="C373" s="18"/>
      <c r="D373" s="18"/>
    </row>
    <row r="374" spans="3:4" ht="12.75" x14ac:dyDescent="0.2">
      <c r="C374" s="18"/>
      <c r="D374" s="18"/>
    </row>
    <row r="375" spans="3:4" ht="12.75" x14ac:dyDescent="0.2">
      <c r="C375" s="18"/>
      <c r="D375" s="18"/>
    </row>
    <row r="376" spans="3:4" ht="12.75" x14ac:dyDescent="0.2">
      <c r="C376" s="18"/>
      <c r="D376" s="18"/>
    </row>
    <row r="377" spans="3:4" ht="12.75" x14ac:dyDescent="0.2">
      <c r="C377" s="18"/>
      <c r="D377" s="18"/>
    </row>
    <row r="378" spans="3:4" ht="12.75" x14ac:dyDescent="0.2">
      <c r="C378" s="18"/>
      <c r="D378" s="18"/>
    </row>
    <row r="379" spans="3:4" ht="12.75" x14ac:dyDescent="0.2">
      <c r="C379" s="18"/>
      <c r="D379" s="18"/>
    </row>
    <row r="380" spans="3:4" ht="12.75" x14ac:dyDescent="0.2">
      <c r="C380" s="18"/>
      <c r="D380" s="18"/>
    </row>
    <row r="381" spans="3:4" ht="12.75" x14ac:dyDescent="0.2">
      <c r="C381" s="18"/>
      <c r="D381" s="18"/>
    </row>
    <row r="382" spans="3:4" ht="12.75" x14ac:dyDescent="0.2">
      <c r="C382" s="18"/>
      <c r="D382" s="18"/>
    </row>
    <row r="383" spans="3:4" ht="12.75" x14ac:dyDescent="0.2">
      <c r="C383" s="18"/>
      <c r="D383" s="18"/>
    </row>
    <row r="384" spans="3:4" ht="12.75" x14ac:dyDescent="0.2">
      <c r="C384" s="18"/>
      <c r="D384" s="18"/>
    </row>
    <row r="385" spans="3:4" ht="12.75" x14ac:dyDescent="0.2">
      <c r="C385" s="18"/>
      <c r="D385" s="18"/>
    </row>
    <row r="386" spans="3:4" ht="12.75" x14ac:dyDescent="0.2">
      <c r="C386" s="18"/>
      <c r="D386" s="18"/>
    </row>
    <row r="387" spans="3:4" ht="12.75" x14ac:dyDescent="0.2">
      <c r="C387" s="18"/>
      <c r="D387" s="18"/>
    </row>
    <row r="388" spans="3:4" ht="12.75" x14ac:dyDescent="0.2">
      <c r="C388" s="18"/>
      <c r="D388" s="18"/>
    </row>
    <row r="389" spans="3:4" ht="12.75" x14ac:dyDescent="0.2">
      <c r="C389" s="18"/>
      <c r="D389" s="18"/>
    </row>
    <row r="390" spans="3:4" ht="12.75" x14ac:dyDescent="0.2">
      <c r="C390" s="18"/>
      <c r="D390" s="18"/>
    </row>
    <row r="391" spans="3:4" ht="12.75" x14ac:dyDescent="0.2">
      <c r="C391" s="18"/>
      <c r="D391" s="18"/>
    </row>
    <row r="392" spans="3:4" ht="12.75" x14ac:dyDescent="0.2">
      <c r="C392" s="18"/>
      <c r="D392" s="18"/>
    </row>
    <row r="393" spans="3:4" ht="12.75" x14ac:dyDescent="0.2">
      <c r="C393" s="18"/>
      <c r="D393" s="18"/>
    </row>
    <row r="394" spans="3:4" ht="12.75" x14ac:dyDescent="0.2">
      <c r="C394" s="18"/>
      <c r="D394" s="18"/>
    </row>
    <row r="395" spans="3:4" ht="12.75" x14ac:dyDescent="0.2">
      <c r="C395" s="18"/>
      <c r="D395" s="18"/>
    </row>
    <row r="396" spans="3:4" ht="12.75" x14ac:dyDescent="0.2">
      <c r="C396" s="18"/>
      <c r="D396" s="18"/>
    </row>
    <row r="397" spans="3:4" ht="12.75" x14ac:dyDescent="0.2">
      <c r="C397" s="18"/>
      <c r="D397" s="18"/>
    </row>
    <row r="398" spans="3:4" ht="12.75" x14ac:dyDescent="0.2">
      <c r="C398" s="18"/>
      <c r="D398" s="18"/>
    </row>
    <row r="399" spans="3:4" ht="12.75" x14ac:dyDescent="0.2">
      <c r="C399" s="18"/>
      <c r="D399" s="18"/>
    </row>
    <row r="400" spans="3:4" ht="12.75" x14ac:dyDescent="0.2">
      <c r="C400" s="18"/>
      <c r="D400" s="18"/>
    </row>
    <row r="401" spans="3:4" ht="12.75" x14ac:dyDescent="0.2">
      <c r="C401" s="18"/>
      <c r="D401" s="18"/>
    </row>
    <row r="402" spans="3:4" ht="12.75" x14ac:dyDescent="0.2">
      <c r="C402" s="18"/>
      <c r="D402" s="18"/>
    </row>
    <row r="403" spans="3:4" ht="12.75" x14ac:dyDescent="0.2">
      <c r="C403" s="18"/>
      <c r="D403" s="18"/>
    </row>
    <row r="404" spans="3:4" ht="12.75" x14ac:dyDescent="0.2">
      <c r="C404" s="18"/>
      <c r="D404" s="18"/>
    </row>
    <row r="405" spans="3:4" ht="12.75" x14ac:dyDescent="0.2">
      <c r="C405" s="18"/>
      <c r="D405" s="18"/>
    </row>
    <row r="406" spans="3:4" ht="12.75" x14ac:dyDescent="0.2">
      <c r="C406" s="18"/>
      <c r="D406" s="18"/>
    </row>
    <row r="407" spans="3:4" ht="12.75" x14ac:dyDescent="0.2">
      <c r="C407" s="18"/>
      <c r="D407" s="18"/>
    </row>
    <row r="408" spans="3:4" ht="12.75" x14ac:dyDescent="0.2">
      <c r="C408" s="18"/>
      <c r="D408" s="18"/>
    </row>
    <row r="409" spans="3:4" ht="12.75" x14ac:dyDescent="0.2">
      <c r="C409" s="18"/>
      <c r="D409" s="18"/>
    </row>
    <row r="410" spans="3:4" ht="12.75" x14ac:dyDescent="0.2">
      <c r="C410" s="18"/>
      <c r="D410" s="18"/>
    </row>
    <row r="411" spans="3:4" ht="12.75" x14ac:dyDescent="0.2">
      <c r="C411" s="18"/>
      <c r="D411" s="18"/>
    </row>
    <row r="412" spans="3:4" ht="12.75" x14ac:dyDescent="0.2">
      <c r="C412" s="18"/>
      <c r="D412" s="18"/>
    </row>
    <row r="413" spans="3:4" ht="12.75" x14ac:dyDescent="0.2">
      <c r="C413" s="18"/>
      <c r="D413" s="18"/>
    </row>
    <row r="414" spans="3:4" ht="12.75" x14ac:dyDescent="0.2">
      <c r="C414" s="18"/>
      <c r="D414" s="18"/>
    </row>
    <row r="415" spans="3:4" ht="12.75" x14ac:dyDescent="0.2">
      <c r="C415" s="18"/>
      <c r="D415" s="18"/>
    </row>
    <row r="416" spans="3:4" ht="12.75" x14ac:dyDescent="0.2">
      <c r="C416" s="18"/>
      <c r="D416" s="18"/>
    </row>
    <row r="417" spans="3:4" ht="12.75" x14ac:dyDescent="0.2">
      <c r="C417" s="18"/>
      <c r="D417" s="18"/>
    </row>
    <row r="418" spans="3:4" ht="12.75" x14ac:dyDescent="0.2">
      <c r="C418" s="18"/>
      <c r="D418" s="18"/>
    </row>
    <row r="419" spans="3:4" ht="12.75" x14ac:dyDescent="0.2">
      <c r="C419" s="18"/>
      <c r="D419" s="18"/>
    </row>
    <row r="420" spans="3:4" ht="12.75" x14ac:dyDescent="0.2">
      <c r="C420" s="18"/>
      <c r="D420" s="18"/>
    </row>
    <row r="421" spans="3:4" ht="12.75" x14ac:dyDescent="0.2">
      <c r="C421" s="18"/>
      <c r="D421" s="18"/>
    </row>
    <row r="422" spans="3:4" ht="12.75" x14ac:dyDescent="0.2">
      <c r="C422" s="18"/>
      <c r="D422" s="18"/>
    </row>
    <row r="423" spans="3:4" ht="12.75" x14ac:dyDescent="0.2">
      <c r="C423" s="18"/>
      <c r="D423" s="18"/>
    </row>
    <row r="424" spans="3:4" ht="12.75" x14ac:dyDescent="0.2">
      <c r="C424" s="18"/>
      <c r="D424" s="18"/>
    </row>
    <row r="425" spans="3:4" ht="12.75" x14ac:dyDescent="0.2">
      <c r="C425" s="18"/>
      <c r="D425" s="18"/>
    </row>
    <row r="426" spans="3:4" ht="12.75" x14ac:dyDescent="0.2">
      <c r="C426" s="18"/>
      <c r="D426" s="18"/>
    </row>
    <row r="427" spans="3:4" ht="12.75" x14ac:dyDescent="0.2">
      <c r="C427" s="18"/>
      <c r="D427" s="18"/>
    </row>
    <row r="428" spans="3:4" ht="12.75" x14ac:dyDescent="0.2">
      <c r="C428" s="18"/>
      <c r="D428" s="18"/>
    </row>
    <row r="429" spans="3:4" ht="12.75" x14ac:dyDescent="0.2">
      <c r="C429" s="18"/>
      <c r="D429" s="18"/>
    </row>
    <row r="430" spans="3:4" ht="12.75" x14ac:dyDescent="0.2">
      <c r="C430" s="18"/>
      <c r="D430" s="18"/>
    </row>
    <row r="431" spans="3:4" ht="12.75" x14ac:dyDescent="0.2">
      <c r="C431" s="18"/>
      <c r="D431" s="18"/>
    </row>
    <row r="432" spans="3:4" ht="12.75" x14ac:dyDescent="0.2">
      <c r="C432" s="18"/>
      <c r="D432" s="18"/>
    </row>
    <row r="433" spans="3:4" ht="12.75" x14ac:dyDescent="0.2">
      <c r="C433" s="18"/>
      <c r="D433" s="18"/>
    </row>
    <row r="434" spans="3:4" ht="12.75" x14ac:dyDescent="0.2">
      <c r="C434" s="18"/>
      <c r="D434" s="18"/>
    </row>
    <row r="435" spans="3:4" ht="12.75" x14ac:dyDescent="0.2">
      <c r="C435" s="18"/>
      <c r="D435" s="18"/>
    </row>
    <row r="436" spans="3:4" ht="12.75" x14ac:dyDescent="0.2">
      <c r="C436" s="18"/>
      <c r="D436" s="18"/>
    </row>
    <row r="437" spans="3:4" ht="12.75" x14ac:dyDescent="0.2">
      <c r="C437" s="18"/>
      <c r="D437" s="18"/>
    </row>
    <row r="438" spans="3:4" ht="12.75" x14ac:dyDescent="0.2">
      <c r="C438" s="18"/>
      <c r="D438" s="18"/>
    </row>
    <row r="439" spans="3:4" ht="12.75" x14ac:dyDescent="0.2">
      <c r="C439" s="18"/>
      <c r="D439" s="18"/>
    </row>
    <row r="440" spans="3:4" ht="12.75" x14ac:dyDescent="0.2">
      <c r="C440" s="18"/>
      <c r="D440" s="18"/>
    </row>
    <row r="441" spans="3:4" ht="12.75" x14ac:dyDescent="0.2">
      <c r="C441" s="18"/>
      <c r="D441" s="18"/>
    </row>
    <row r="442" spans="3:4" ht="12.75" x14ac:dyDescent="0.2">
      <c r="C442" s="18"/>
      <c r="D442" s="18"/>
    </row>
    <row r="443" spans="3:4" ht="12.75" x14ac:dyDescent="0.2">
      <c r="C443" s="18"/>
      <c r="D443" s="18"/>
    </row>
    <row r="444" spans="3:4" ht="12.75" x14ac:dyDescent="0.2">
      <c r="C444" s="18"/>
      <c r="D444" s="18"/>
    </row>
    <row r="445" spans="3:4" ht="12.75" x14ac:dyDescent="0.2">
      <c r="C445" s="18"/>
      <c r="D445" s="18"/>
    </row>
    <row r="446" spans="3:4" ht="12.75" x14ac:dyDescent="0.2">
      <c r="C446" s="18"/>
      <c r="D446" s="18"/>
    </row>
    <row r="447" spans="3:4" ht="12.75" x14ac:dyDescent="0.2">
      <c r="C447" s="18"/>
      <c r="D447" s="18"/>
    </row>
    <row r="448" spans="3:4" ht="12.75" x14ac:dyDescent="0.2">
      <c r="C448" s="18"/>
      <c r="D448" s="18"/>
    </row>
    <row r="449" spans="3:4" ht="12.75" x14ac:dyDescent="0.2">
      <c r="C449" s="18"/>
      <c r="D449" s="18"/>
    </row>
    <row r="450" spans="3:4" ht="12.75" x14ac:dyDescent="0.2">
      <c r="C450" s="18"/>
      <c r="D450" s="18"/>
    </row>
    <row r="451" spans="3:4" ht="12.75" x14ac:dyDescent="0.2">
      <c r="C451" s="18"/>
      <c r="D451" s="18"/>
    </row>
    <row r="452" spans="3:4" ht="12.75" x14ac:dyDescent="0.2">
      <c r="C452" s="18"/>
      <c r="D452" s="18"/>
    </row>
    <row r="453" spans="3:4" ht="12.75" x14ac:dyDescent="0.2">
      <c r="C453" s="18"/>
      <c r="D453" s="18"/>
    </row>
    <row r="454" spans="3:4" ht="12.75" x14ac:dyDescent="0.2">
      <c r="C454" s="18"/>
      <c r="D454" s="18"/>
    </row>
    <row r="455" spans="3:4" ht="12.75" x14ac:dyDescent="0.2">
      <c r="C455" s="18"/>
      <c r="D455" s="18"/>
    </row>
    <row r="456" spans="3:4" ht="12.75" x14ac:dyDescent="0.2">
      <c r="C456" s="18"/>
      <c r="D456" s="18"/>
    </row>
    <row r="457" spans="3:4" ht="12.75" x14ac:dyDescent="0.2">
      <c r="C457" s="18"/>
      <c r="D457" s="18"/>
    </row>
    <row r="458" spans="3:4" ht="12.75" x14ac:dyDescent="0.2">
      <c r="C458" s="18"/>
      <c r="D458" s="18"/>
    </row>
    <row r="459" spans="3:4" ht="12.75" x14ac:dyDescent="0.2">
      <c r="C459" s="18"/>
      <c r="D459" s="18"/>
    </row>
    <row r="460" spans="3:4" ht="12.75" x14ac:dyDescent="0.2">
      <c r="C460" s="18"/>
      <c r="D460" s="18"/>
    </row>
    <row r="461" spans="3:4" ht="12.75" x14ac:dyDescent="0.2">
      <c r="C461" s="18"/>
      <c r="D461" s="18"/>
    </row>
    <row r="462" spans="3:4" ht="12.75" x14ac:dyDescent="0.2">
      <c r="C462" s="18"/>
      <c r="D462" s="18"/>
    </row>
    <row r="463" spans="3:4" ht="12.75" x14ac:dyDescent="0.2">
      <c r="C463" s="18"/>
      <c r="D463" s="18"/>
    </row>
    <row r="464" spans="3:4" ht="12.75" x14ac:dyDescent="0.2">
      <c r="C464" s="18"/>
      <c r="D464" s="18"/>
    </row>
    <row r="465" spans="3:4" ht="12.75" x14ac:dyDescent="0.2">
      <c r="C465" s="18"/>
      <c r="D465" s="18"/>
    </row>
    <row r="466" spans="3:4" ht="12.75" x14ac:dyDescent="0.2">
      <c r="C466" s="18"/>
      <c r="D466" s="18"/>
    </row>
    <row r="467" spans="3:4" ht="12.75" x14ac:dyDescent="0.2">
      <c r="C467" s="18"/>
      <c r="D467" s="18"/>
    </row>
    <row r="468" spans="3:4" ht="12.75" x14ac:dyDescent="0.2">
      <c r="C468" s="18"/>
      <c r="D468" s="18"/>
    </row>
    <row r="469" spans="3:4" ht="12.75" x14ac:dyDescent="0.2">
      <c r="C469" s="18"/>
      <c r="D469" s="18"/>
    </row>
    <row r="470" spans="3:4" ht="12.75" x14ac:dyDescent="0.2">
      <c r="C470" s="18"/>
      <c r="D470" s="18"/>
    </row>
    <row r="471" spans="3:4" ht="12.75" x14ac:dyDescent="0.2">
      <c r="C471" s="18"/>
      <c r="D471" s="18"/>
    </row>
    <row r="472" spans="3:4" ht="12.75" x14ac:dyDescent="0.2">
      <c r="C472" s="18"/>
      <c r="D472" s="18"/>
    </row>
    <row r="473" spans="3:4" ht="12.75" x14ac:dyDescent="0.2">
      <c r="C473" s="18"/>
      <c r="D473" s="18"/>
    </row>
    <row r="474" spans="3:4" ht="12.75" x14ac:dyDescent="0.2">
      <c r="C474" s="18"/>
      <c r="D474" s="18"/>
    </row>
    <row r="475" spans="3:4" ht="12.75" x14ac:dyDescent="0.2">
      <c r="C475" s="18"/>
      <c r="D475" s="18"/>
    </row>
    <row r="476" spans="3:4" ht="12.75" x14ac:dyDescent="0.2">
      <c r="C476" s="18"/>
      <c r="D476" s="18"/>
    </row>
    <row r="477" spans="3:4" ht="12.75" x14ac:dyDescent="0.2">
      <c r="C477" s="18"/>
      <c r="D477" s="18"/>
    </row>
    <row r="478" spans="3:4" ht="12.75" x14ac:dyDescent="0.2">
      <c r="C478" s="18"/>
      <c r="D478" s="18"/>
    </row>
    <row r="479" spans="3:4" ht="12.75" x14ac:dyDescent="0.2">
      <c r="C479" s="18"/>
      <c r="D479" s="18"/>
    </row>
    <row r="480" spans="3:4" ht="12.75" x14ac:dyDescent="0.2">
      <c r="C480" s="18"/>
      <c r="D480" s="18"/>
    </row>
    <row r="481" spans="3:4" ht="12.75" x14ac:dyDescent="0.2">
      <c r="C481" s="18"/>
      <c r="D481" s="18"/>
    </row>
    <row r="482" spans="3:4" ht="12.75" x14ac:dyDescent="0.2">
      <c r="C482" s="18"/>
      <c r="D482" s="18"/>
    </row>
    <row r="483" spans="3:4" ht="12.75" x14ac:dyDescent="0.2">
      <c r="C483" s="18"/>
      <c r="D483" s="18"/>
    </row>
    <row r="484" spans="3:4" ht="12.75" x14ac:dyDescent="0.2">
      <c r="C484" s="18"/>
      <c r="D484" s="18"/>
    </row>
    <row r="485" spans="3:4" ht="12.75" x14ac:dyDescent="0.2">
      <c r="C485" s="18"/>
      <c r="D485" s="18"/>
    </row>
    <row r="486" spans="3:4" ht="12.75" x14ac:dyDescent="0.2">
      <c r="C486" s="18"/>
      <c r="D486" s="18"/>
    </row>
    <row r="487" spans="3:4" ht="12.75" x14ac:dyDescent="0.2">
      <c r="C487" s="18"/>
      <c r="D487" s="18"/>
    </row>
    <row r="488" spans="3:4" ht="12.75" x14ac:dyDescent="0.2">
      <c r="C488" s="18"/>
      <c r="D488" s="18"/>
    </row>
    <row r="489" spans="3:4" ht="12.75" x14ac:dyDescent="0.2">
      <c r="C489" s="18"/>
      <c r="D489" s="18"/>
    </row>
    <row r="490" spans="3:4" ht="12.75" x14ac:dyDescent="0.2">
      <c r="C490" s="18"/>
      <c r="D490" s="18"/>
    </row>
    <row r="491" spans="3:4" ht="12.75" x14ac:dyDescent="0.2">
      <c r="C491" s="18"/>
      <c r="D491" s="18"/>
    </row>
    <row r="492" spans="3:4" ht="12.75" x14ac:dyDescent="0.2">
      <c r="C492" s="18"/>
      <c r="D492" s="18"/>
    </row>
    <row r="493" spans="3:4" ht="12.75" x14ac:dyDescent="0.2">
      <c r="C493" s="18"/>
      <c r="D493" s="18"/>
    </row>
    <row r="494" spans="3:4" ht="12.75" x14ac:dyDescent="0.2">
      <c r="C494" s="18"/>
      <c r="D494" s="18"/>
    </row>
    <row r="495" spans="3:4" ht="12.75" x14ac:dyDescent="0.2">
      <c r="C495" s="18"/>
      <c r="D495" s="18"/>
    </row>
    <row r="496" spans="3:4" ht="12.75" x14ac:dyDescent="0.2">
      <c r="C496" s="18"/>
      <c r="D496" s="18"/>
    </row>
    <row r="497" spans="3:4" ht="12.75" x14ac:dyDescent="0.2">
      <c r="C497" s="18"/>
      <c r="D497" s="18"/>
    </row>
    <row r="498" spans="3:4" ht="12.75" x14ac:dyDescent="0.2">
      <c r="C498" s="18"/>
      <c r="D498" s="18"/>
    </row>
    <row r="499" spans="3:4" ht="12.75" x14ac:dyDescent="0.2">
      <c r="C499" s="18"/>
      <c r="D499" s="18"/>
    </row>
    <row r="500" spans="3:4" ht="12.75" x14ac:dyDescent="0.2">
      <c r="C500" s="18"/>
      <c r="D500" s="18"/>
    </row>
    <row r="501" spans="3:4" ht="12.75" x14ac:dyDescent="0.2">
      <c r="C501" s="18"/>
      <c r="D501" s="18"/>
    </row>
    <row r="502" spans="3:4" ht="12.75" x14ac:dyDescent="0.2">
      <c r="C502" s="18"/>
      <c r="D502" s="18"/>
    </row>
    <row r="503" spans="3:4" ht="12.75" x14ac:dyDescent="0.2">
      <c r="C503" s="18"/>
      <c r="D503" s="18"/>
    </row>
    <row r="504" spans="3:4" ht="12.75" x14ac:dyDescent="0.2">
      <c r="C504" s="18"/>
      <c r="D504" s="18"/>
    </row>
    <row r="505" spans="3:4" ht="12.75" x14ac:dyDescent="0.2">
      <c r="C505" s="18"/>
      <c r="D505" s="18"/>
    </row>
    <row r="506" spans="3:4" ht="12.75" x14ac:dyDescent="0.2">
      <c r="C506" s="18"/>
      <c r="D506" s="18"/>
    </row>
    <row r="507" spans="3:4" ht="12.75" x14ac:dyDescent="0.2">
      <c r="C507" s="18"/>
      <c r="D507" s="18"/>
    </row>
    <row r="508" spans="3:4" ht="12.75" x14ac:dyDescent="0.2">
      <c r="C508" s="18"/>
      <c r="D508" s="18"/>
    </row>
    <row r="509" spans="3:4" ht="12.75" x14ac:dyDescent="0.2">
      <c r="C509" s="18"/>
      <c r="D509" s="18"/>
    </row>
    <row r="510" spans="3:4" ht="12.75" x14ac:dyDescent="0.2">
      <c r="C510" s="18"/>
      <c r="D510" s="18"/>
    </row>
    <row r="511" spans="3:4" ht="12.75" x14ac:dyDescent="0.2">
      <c r="C511" s="18"/>
      <c r="D511" s="18"/>
    </row>
    <row r="512" spans="3:4" ht="12.75" x14ac:dyDescent="0.2">
      <c r="C512" s="18"/>
      <c r="D512" s="18"/>
    </row>
    <row r="513" spans="3:4" ht="12.75" x14ac:dyDescent="0.2">
      <c r="C513" s="18"/>
      <c r="D513" s="18"/>
    </row>
    <row r="514" spans="3:4" ht="12.75" x14ac:dyDescent="0.2">
      <c r="C514" s="18"/>
      <c r="D514" s="18"/>
    </row>
    <row r="515" spans="3:4" ht="12.75" x14ac:dyDescent="0.2">
      <c r="C515" s="18"/>
      <c r="D515" s="18"/>
    </row>
    <row r="516" spans="3:4" ht="12.75" x14ac:dyDescent="0.2">
      <c r="C516" s="18"/>
      <c r="D516" s="18"/>
    </row>
    <row r="517" spans="3:4" ht="12.75" x14ac:dyDescent="0.2">
      <c r="C517" s="18"/>
      <c r="D517" s="18"/>
    </row>
    <row r="518" spans="3:4" ht="12.75" x14ac:dyDescent="0.2">
      <c r="C518" s="18"/>
      <c r="D518" s="18"/>
    </row>
    <row r="519" spans="3:4" ht="12.75" x14ac:dyDescent="0.2">
      <c r="C519" s="18"/>
      <c r="D519" s="18"/>
    </row>
    <row r="520" spans="3:4" ht="12.75" x14ac:dyDescent="0.2">
      <c r="C520" s="18"/>
      <c r="D520" s="18"/>
    </row>
    <row r="521" spans="3:4" ht="12.75" x14ac:dyDescent="0.2">
      <c r="C521" s="18"/>
      <c r="D521" s="18"/>
    </row>
    <row r="522" spans="3:4" ht="12.75" x14ac:dyDescent="0.2">
      <c r="C522" s="18"/>
      <c r="D522" s="18"/>
    </row>
    <row r="523" spans="3:4" ht="12.75" x14ac:dyDescent="0.2">
      <c r="C523" s="18"/>
      <c r="D523" s="18"/>
    </row>
    <row r="524" spans="3:4" ht="12.75" x14ac:dyDescent="0.2">
      <c r="C524" s="18"/>
      <c r="D524" s="18"/>
    </row>
    <row r="525" spans="3:4" ht="12.75" x14ac:dyDescent="0.2">
      <c r="C525" s="18"/>
      <c r="D525" s="18"/>
    </row>
    <row r="526" spans="3:4" ht="12.75" x14ac:dyDescent="0.2">
      <c r="C526" s="18"/>
      <c r="D526" s="18"/>
    </row>
    <row r="527" spans="3:4" ht="12.75" x14ac:dyDescent="0.2">
      <c r="C527" s="18"/>
      <c r="D527" s="18"/>
    </row>
    <row r="528" spans="3:4" ht="12.75" x14ac:dyDescent="0.2">
      <c r="C528" s="18"/>
      <c r="D528" s="18"/>
    </row>
    <row r="529" spans="3:4" ht="12.75" x14ac:dyDescent="0.2">
      <c r="C529" s="18"/>
      <c r="D529" s="18"/>
    </row>
    <row r="530" spans="3:4" ht="12.75" x14ac:dyDescent="0.2">
      <c r="C530" s="18"/>
      <c r="D530" s="18"/>
    </row>
    <row r="531" spans="3:4" ht="12.75" x14ac:dyDescent="0.2">
      <c r="C531" s="18"/>
      <c r="D531" s="18"/>
    </row>
    <row r="532" spans="3:4" ht="12.75" x14ac:dyDescent="0.2">
      <c r="C532" s="18"/>
      <c r="D532" s="18"/>
    </row>
    <row r="533" spans="3:4" ht="12.75" x14ac:dyDescent="0.2">
      <c r="C533" s="18"/>
      <c r="D533" s="18"/>
    </row>
    <row r="534" spans="3:4" ht="12.75" x14ac:dyDescent="0.2">
      <c r="C534" s="18"/>
      <c r="D534" s="18"/>
    </row>
    <row r="535" spans="3:4" ht="12.75" x14ac:dyDescent="0.2">
      <c r="C535" s="18"/>
      <c r="D535" s="18"/>
    </row>
    <row r="536" spans="3:4" ht="12.75" x14ac:dyDescent="0.2">
      <c r="C536" s="18"/>
      <c r="D536" s="18"/>
    </row>
    <row r="537" spans="3:4" ht="12.75" x14ac:dyDescent="0.2">
      <c r="C537" s="18"/>
      <c r="D537" s="18"/>
    </row>
    <row r="538" spans="3:4" ht="12.75" x14ac:dyDescent="0.2">
      <c r="C538" s="18"/>
      <c r="D538" s="18"/>
    </row>
    <row r="539" spans="3:4" ht="12.75" x14ac:dyDescent="0.2">
      <c r="C539" s="18"/>
      <c r="D539" s="18"/>
    </row>
    <row r="540" spans="3:4" ht="12.75" x14ac:dyDescent="0.2">
      <c r="C540" s="18"/>
      <c r="D540" s="18"/>
    </row>
    <row r="541" spans="3:4" ht="12.75" x14ac:dyDescent="0.2">
      <c r="C541" s="18"/>
      <c r="D541" s="18"/>
    </row>
    <row r="542" spans="3:4" ht="12.75" x14ac:dyDescent="0.2">
      <c r="C542" s="18"/>
      <c r="D542" s="18"/>
    </row>
    <row r="543" spans="3:4" ht="12.75" x14ac:dyDescent="0.2">
      <c r="C543" s="18"/>
      <c r="D543" s="18"/>
    </row>
    <row r="544" spans="3:4" ht="12.75" x14ac:dyDescent="0.2">
      <c r="C544" s="18"/>
      <c r="D544" s="18"/>
    </row>
    <row r="545" spans="3:4" ht="12.75" x14ac:dyDescent="0.2">
      <c r="C545" s="18"/>
      <c r="D545" s="18"/>
    </row>
    <row r="546" spans="3:4" ht="12.75" x14ac:dyDescent="0.2">
      <c r="C546" s="18"/>
      <c r="D546" s="18"/>
    </row>
    <row r="547" spans="3:4" ht="12.75" x14ac:dyDescent="0.2">
      <c r="C547" s="18"/>
      <c r="D547" s="18"/>
    </row>
    <row r="548" spans="3:4" ht="12.75" x14ac:dyDescent="0.2">
      <c r="C548" s="18"/>
      <c r="D548" s="18"/>
    </row>
    <row r="549" spans="3:4" ht="12.75" x14ac:dyDescent="0.2">
      <c r="C549" s="18"/>
      <c r="D549" s="18"/>
    </row>
    <row r="550" spans="3:4" ht="12.75" x14ac:dyDescent="0.2">
      <c r="C550" s="18"/>
      <c r="D550" s="18"/>
    </row>
    <row r="551" spans="3:4" ht="12.75" x14ac:dyDescent="0.2">
      <c r="C551" s="18"/>
      <c r="D551" s="18"/>
    </row>
    <row r="552" spans="3:4" ht="12.75" x14ac:dyDescent="0.2">
      <c r="C552" s="18"/>
      <c r="D552" s="18"/>
    </row>
    <row r="553" spans="3:4" ht="12.75" x14ac:dyDescent="0.2">
      <c r="C553" s="18"/>
      <c r="D553" s="18"/>
    </row>
    <row r="554" spans="3:4" ht="12.75" x14ac:dyDescent="0.2">
      <c r="C554" s="18"/>
      <c r="D554" s="18"/>
    </row>
    <row r="555" spans="3:4" ht="12.75" x14ac:dyDescent="0.2">
      <c r="C555" s="18"/>
      <c r="D555" s="18"/>
    </row>
    <row r="556" spans="3:4" ht="12.75" x14ac:dyDescent="0.2">
      <c r="C556" s="18"/>
      <c r="D556" s="18"/>
    </row>
    <row r="557" spans="3:4" ht="12.75" x14ac:dyDescent="0.2">
      <c r="C557" s="18"/>
      <c r="D557" s="18"/>
    </row>
    <row r="558" spans="3:4" ht="12.75" x14ac:dyDescent="0.2">
      <c r="C558" s="18"/>
      <c r="D558" s="18"/>
    </row>
    <row r="559" spans="3:4" ht="12.75" x14ac:dyDescent="0.2">
      <c r="C559" s="18"/>
      <c r="D559" s="18"/>
    </row>
    <row r="560" spans="3:4" ht="12.75" x14ac:dyDescent="0.2">
      <c r="C560" s="18"/>
      <c r="D560" s="18"/>
    </row>
    <row r="561" spans="3:4" ht="12.75" x14ac:dyDescent="0.2">
      <c r="C561" s="18"/>
      <c r="D561" s="18"/>
    </row>
    <row r="562" spans="3:4" ht="12.75" x14ac:dyDescent="0.2">
      <c r="C562" s="18"/>
      <c r="D562" s="18"/>
    </row>
    <row r="563" spans="3:4" ht="12.75" x14ac:dyDescent="0.2">
      <c r="C563" s="18"/>
      <c r="D563" s="18"/>
    </row>
    <row r="564" spans="3:4" ht="12.75" x14ac:dyDescent="0.2">
      <c r="C564" s="18"/>
      <c r="D564" s="18"/>
    </row>
    <row r="565" spans="3:4" ht="12.75" x14ac:dyDescent="0.2">
      <c r="C565" s="18"/>
      <c r="D565" s="18"/>
    </row>
    <row r="566" spans="3:4" ht="12.75" x14ac:dyDescent="0.2">
      <c r="C566" s="18"/>
      <c r="D566" s="18"/>
    </row>
    <row r="567" spans="3:4" ht="12.75" x14ac:dyDescent="0.2">
      <c r="C567" s="18"/>
      <c r="D567" s="18"/>
    </row>
    <row r="568" spans="3:4" ht="12.75" x14ac:dyDescent="0.2">
      <c r="C568" s="18"/>
      <c r="D568" s="18"/>
    </row>
    <row r="569" spans="3:4" ht="12.75" x14ac:dyDescent="0.2">
      <c r="C569" s="18"/>
      <c r="D569" s="18"/>
    </row>
    <row r="570" spans="3:4" ht="12.75" x14ac:dyDescent="0.2">
      <c r="C570" s="18"/>
      <c r="D570" s="18"/>
    </row>
    <row r="571" spans="3:4" ht="12.75" x14ac:dyDescent="0.2">
      <c r="C571" s="18"/>
      <c r="D571" s="18"/>
    </row>
    <row r="572" spans="3:4" ht="12.75" x14ac:dyDescent="0.2">
      <c r="C572" s="18"/>
      <c r="D572" s="18"/>
    </row>
    <row r="573" spans="3:4" ht="12.75" x14ac:dyDescent="0.2">
      <c r="C573" s="18"/>
      <c r="D573" s="18"/>
    </row>
    <row r="574" spans="3:4" ht="12.75" x14ac:dyDescent="0.2">
      <c r="C574" s="18"/>
      <c r="D574" s="18"/>
    </row>
    <row r="575" spans="3:4" ht="12.75" x14ac:dyDescent="0.2">
      <c r="C575" s="18"/>
      <c r="D575" s="18"/>
    </row>
    <row r="576" spans="3:4" ht="12.75" x14ac:dyDescent="0.2">
      <c r="C576" s="18"/>
      <c r="D576" s="18"/>
    </row>
    <row r="577" spans="3:4" ht="12.75" x14ac:dyDescent="0.2">
      <c r="C577" s="18"/>
      <c r="D577" s="18"/>
    </row>
    <row r="578" spans="3:4" ht="12.75" x14ac:dyDescent="0.2">
      <c r="C578" s="18"/>
      <c r="D578" s="18"/>
    </row>
    <row r="579" spans="3:4" ht="12.75" x14ac:dyDescent="0.2">
      <c r="C579" s="18"/>
      <c r="D579" s="18"/>
    </row>
    <row r="580" spans="3:4" ht="12.75" x14ac:dyDescent="0.2">
      <c r="C580" s="18"/>
      <c r="D580" s="18"/>
    </row>
    <row r="581" spans="3:4" ht="12.75" x14ac:dyDescent="0.2">
      <c r="C581" s="18"/>
      <c r="D581" s="18"/>
    </row>
    <row r="582" spans="3:4" ht="12.75" x14ac:dyDescent="0.2">
      <c r="C582" s="18"/>
      <c r="D582" s="18"/>
    </row>
    <row r="583" spans="3:4" ht="12.75" x14ac:dyDescent="0.2">
      <c r="C583" s="18"/>
      <c r="D583" s="18"/>
    </row>
    <row r="584" spans="3:4" ht="12.75" x14ac:dyDescent="0.2">
      <c r="C584" s="18"/>
      <c r="D584" s="18"/>
    </row>
    <row r="585" spans="3:4" ht="12.75" x14ac:dyDescent="0.2">
      <c r="C585" s="18"/>
      <c r="D585" s="18"/>
    </row>
    <row r="586" spans="3:4" ht="12.75" x14ac:dyDescent="0.2">
      <c r="C586" s="18"/>
      <c r="D586" s="18"/>
    </row>
    <row r="587" spans="3:4" ht="12.75" x14ac:dyDescent="0.2">
      <c r="C587" s="18"/>
      <c r="D587" s="18"/>
    </row>
    <row r="588" spans="3:4" ht="12.75" x14ac:dyDescent="0.2">
      <c r="C588" s="18"/>
      <c r="D588" s="18"/>
    </row>
    <row r="589" spans="3:4" ht="12.75" x14ac:dyDescent="0.2">
      <c r="C589" s="18"/>
      <c r="D589" s="18"/>
    </row>
    <row r="590" spans="3:4" ht="12.75" x14ac:dyDescent="0.2">
      <c r="C590" s="18"/>
      <c r="D590" s="18"/>
    </row>
    <row r="591" spans="3:4" ht="12.75" x14ac:dyDescent="0.2">
      <c r="C591" s="18"/>
      <c r="D591" s="18"/>
    </row>
    <row r="592" spans="3:4" ht="12.75" x14ac:dyDescent="0.2">
      <c r="C592" s="18"/>
      <c r="D592" s="18"/>
    </row>
    <row r="593" spans="3:4" ht="12.75" x14ac:dyDescent="0.2">
      <c r="C593" s="18"/>
      <c r="D593" s="18"/>
    </row>
    <row r="594" spans="3:4" ht="12.75" x14ac:dyDescent="0.2">
      <c r="C594" s="18"/>
      <c r="D594" s="18"/>
    </row>
    <row r="595" spans="3:4" ht="12.75" x14ac:dyDescent="0.2">
      <c r="C595" s="18"/>
      <c r="D595" s="18"/>
    </row>
    <row r="596" spans="3:4" ht="12.75" x14ac:dyDescent="0.2">
      <c r="C596" s="18"/>
      <c r="D596" s="18"/>
    </row>
    <row r="597" spans="3:4" ht="12.75" x14ac:dyDescent="0.2">
      <c r="C597" s="18"/>
      <c r="D597" s="18"/>
    </row>
    <row r="598" spans="3:4" ht="12.75" x14ac:dyDescent="0.2">
      <c r="C598" s="18"/>
      <c r="D598" s="18"/>
    </row>
    <row r="599" spans="3:4" ht="12.75" x14ac:dyDescent="0.2">
      <c r="C599" s="18"/>
      <c r="D599" s="18"/>
    </row>
    <row r="600" spans="3:4" ht="12.75" x14ac:dyDescent="0.2">
      <c r="C600" s="18"/>
      <c r="D600" s="18"/>
    </row>
    <row r="601" spans="3:4" ht="12.75" x14ac:dyDescent="0.2">
      <c r="C601" s="18"/>
      <c r="D601" s="18"/>
    </row>
    <row r="602" spans="3:4" ht="12.75" x14ac:dyDescent="0.2">
      <c r="C602" s="18"/>
      <c r="D602" s="18"/>
    </row>
    <row r="603" spans="3:4" ht="12.75" x14ac:dyDescent="0.2">
      <c r="C603" s="18"/>
      <c r="D603" s="18"/>
    </row>
    <row r="604" spans="3:4" ht="12.75" x14ac:dyDescent="0.2">
      <c r="C604" s="18"/>
      <c r="D604" s="18"/>
    </row>
    <row r="605" spans="3:4" ht="12.75" x14ac:dyDescent="0.2">
      <c r="C605" s="18"/>
      <c r="D605" s="18"/>
    </row>
    <row r="606" spans="3:4" ht="12.75" x14ac:dyDescent="0.2">
      <c r="C606" s="18"/>
      <c r="D606" s="18"/>
    </row>
    <row r="607" spans="3:4" ht="12.75" x14ac:dyDescent="0.2">
      <c r="C607" s="18"/>
      <c r="D607" s="18"/>
    </row>
    <row r="608" spans="3:4" ht="12.75" x14ac:dyDescent="0.2">
      <c r="C608" s="18"/>
      <c r="D608" s="18"/>
    </row>
    <row r="609" spans="3:4" ht="12.75" x14ac:dyDescent="0.2">
      <c r="C609" s="18"/>
      <c r="D609" s="18"/>
    </row>
    <row r="610" spans="3:4" ht="12.75" x14ac:dyDescent="0.2">
      <c r="C610" s="18"/>
      <c r="D610" s="18"/>
    </row>
    <row r="611" spans="3:4" ht="12.75" x14ac:dyDescent="0.2">
      <c r="C611" s="18"/>
      <c r="D611" s="18"/>
    </row>
    <row r="612" spans="3:4" ht="12.75" x14ac:dyDescent="0.2">
      <c r="C612" s="18"/>
      <c r="D612" s="18"/>
    </row>
    <row r="613" spans="3:4" ht="12.75" x14ac:dyDescent="0.2">
      <c r="C613" s="18"/>
      <c r="D613" s="18"/>
    </row>
    <row r="614" spans="3:4" ht="12.75" x14ac:dyDescent="0.2">
      <c r="C614" s="18"/>
      <c r="D614" s="18"/>
    </row>
    <row r="615" spans="3:4" ht="12.75" x14ac:dyDescent="0.2">
      <c r="C615" s="18"/>
      <c r="D615" s="18"/>
    </row>
    <row r="616" spans="3:4" ht="12.75" x14ac:dyDescent="0.2">
      <c r="C616" s="18"/>
      <c r="D616" s="18"/>
    </row>
    <row r="617" spans="3:4" ht="12.75" x14ac:dyDescent="0.2">
      <c r="C617" s="18"/>
      <c r="D617" s="18"/>
    </row>
    <row r="618" spans="3:4" ht="12.75" x14ac:dyDescent="0.2">
      <c r="C618" s="18"/>
      <c r="D618" s="18"/>
    </row>
    <row r="619" spans="3:4" ht="12.75" x14ac:dyDescent="0.2">
      <c r="C619" s="18"/>
      <c r="D619" s="18"/>
    </row>
    <row r="620" spans="3:4" ht="12.75" x14ac:dyDescent="0.2">
      <c r="C620" s="18"/>
      <c r="D620" s="18"/>
    </row>
    <row r="621" spans="3:4" ht="12.75" x14ac:dyDescent="0.2">
      <c r="C621" s="18"/>
      <c r="D621" s="18"/>
    </row>
    <row r="622" spans="3:4" ht="12.75" x14ac:dyDescent="0.2">
      <c r="C622" s="18"/>
      <c r="D622" s="18"/>
    </row>
    <row r="623" spans="3:4" ht="12.75" x14ac:dyDescent="0.2">
      <c r="C623" s="18"/>
      <c r="D623" s="18"/>
    </row>
    <row r="624" spans="3:4" ht="12.75" x14ac:dyDescent="0.2">
      <c r="C624" s="18"/>
      <c r="D624" s="18"/>
    </row>
    <row r="625" spans="3:4" ht="12.75" x14ac:dyDescent="0.2">
      <c r="C625" s="18"/>
      <c r="D625" s="18"/>
    </row>
    <row r="626" spans="3:4" ht="12.75" x14ac:dyDescent="0.2">
      <c r="C626" s="18"/>
      <c r="D626" s="18"/>
    </row>
    <row r="627" spans="3:4" ht="12.75" x14ac:dyDescent="0.2">
      <c r="C627" s="18"/>
      <c r="D627" s="18"/>
    </row>
    <row r="628" spans="3:4" ht="12.75" x14ac:dyDescent="0.2">
      <c r="C628" s="18"/>
      <c r="D628" s="18"/>
    </row>
    <row r="629" spans="3:4" ht="12.75" x14ac:dyDescent="0.2">
      <c r="C629" s="18"/>
      <c r="D629" s="18"/>
    </row>
    <row r="630" spans="3:4" ht="12.75" x14ac:dyDescent="0.2">
      <c r="C630" s="18"/>
      <c r="D630" s="18"/>
    </row>
    <row r="631" spans="3:4" ht="12.75" x14ac:dyDescent="0.2">
      <c r="C631" s="18"/>
      <c r="D631" s="18"/>
    </row>
    <row r="632" spans="3:4" ht="12.75" x14ac:dyDescent="0.2">
      <c r="C632" s="18"/>
      <c r="D632" s="18"/>
    </row>
    <row r="633" spans="3:4" ht="12.75" x14ac:dyDescent="0.2">
      <c r="C633" s="18"/>
      <c r="D633" s="18"/>
    </row>
    <row r="634" spans="3:4" ht="12.75" x14ac:dyDescent="0.2">
      <c r="C634" s="18"/>
      <c r="D634" s="18"/>
    </row>
    <row r="635" spans="3:4" ht="12.75" x14ac:dyDescent="0.2">
      <c r="C635" s="18"/>
      <c r="D635" s="18"/>
    </row>
    <row r="636" spans="3:4" ht="12.75" x14ac:dyDescent="0.2">
      <c r="C636" s="18"/>
      <c r="D636" s="18"/>
    </row>
    <row r="637" spans="3:4" ht="12.75" x14ac:dyDescent="0.2">
      <c r="C637" s="18"/>
      <c r="D637" s="18"/>
    </row>
    <row r="638" spans="3:4" ht="12.75" x14ac:dyDescent="0.2">
      <c r="C638" s="18"/>
      <c r="D638" s="18"/>
    </row>
    <row r="639" spans="3:4" ht="12.75" x14ac:dyDescent="0.2">
      <c r="C639" s="18"/>
      <c r="D639" s="18"/>
    </row>
    <row r="640" spans="3:4" ht="12.75" x14ac:dyDescent="0.2">
      <c r="C640" s="18"/>
      <c r="D640" s="18"/>
    </row>
    <row r="641" spans="3:4" ht="12.75" x14ac:dyDescent="0.2">
      <c r="C641" s="18"/>
      <c r="D641" s="18"/>
    </row>
    <row r="642" spans="3:4" ht="12.75" x14ac:dyDescent="0.2">
      <c r="C642" s="18"/>
      <c r="D642" s="18"/>
    </row>
    <row r="643" spans="3:4" ht="12.75" x14ac:dyDescent="0.2">
      <c r="C643" s="18"/>
      <c r="D643" s="18"/>
    </row>
    <row r="644" spans="3:4" ht="12.75" x14ac:dyDescent="0.2">
      <c r="C644" s="18"/>
      <c r="D644" s="18"/>
    </row>
    <row r="645" spans="3:4" ht="12.75" x14ac:dyDescent="0.2">
      <c r="C645" s="18"/>
      <c r="D645" s="18"/>
    </row>
    <row r="646" spans="3:4" ht="12.75" x14ac:dyDescent="0.2">
      <c r="C646" s="18"/>
      <c r="D646" s="18"/>
    </row>
    <row r="647" spans="3:4" ht="12.75" x14ac:dyDescent="0.2">
      <c r="C647" s="18"/>
      <c r="D647" s="18"/>
    </row>
    <row r="648" spans="3:4" ht="12.75" x14ac:dyDescent="0.2">
      <c r="C648" s="18"/>
      <c r="D648" s="18"/>
    </row>
    <row r="649" spans="3:4" ht="12.75" x14ac:dyDescent="0.2">
      <c r="C649" s="18"/>
      <c r="D649" s="18"/>
    </row>
    <row r="650" spans="3:4" ht="12.75" x14ac:dyDescent="0.2">
      <c r="C650" s="18"/>
      <c r="D650" s="18"/>
    </row>
    <row r="651" spans="3:4" ht="12.75" x14ac:dyDescent="0.2">
      <c r="C651" s="18"/>
      <c r="D651" s="18"/>
    </row>
    <row r="652" spans="3:4" ht="12.75" x14ac:dyDescent="0.2">
      <c r="C652" s="18"/>
      <c r="D652" s="18"/>
    </row>
    <row r="653" spans="3:4" ht="12.75" x14ac:dyDescent="0.2">
      <c r="C653" s="18"/>
      <c r="D653" s="18"/>
    </row>
    <row r="654" spans="3:4" ht="12.75" x14ac:dyDescent="0.2">
      <c r="C654" s="18"/>
      <c r="D654" s="18"/>
    </row>
    <row r="655" spans="3:4" ht="12.75" x14ac:dyDescent="0.2">
      <c r="C655" s="18"/>
      <c r="D655" s="18"/>
    </row>
    <row r="656" spans="3:4" ht="12.75" x14ac:dyDescent="0.2">
      <c r="C656" s="18"/>
      <c r="D656" s="18"/>
    </row>
    <row r="657" spans="3:4" ht="12.75" x14ac:dyDescent="0.2">
      <c r="C657" s="18"/>
      <c r="D657" s="18"/>
    </row>
    <row r="658" spans="3:4" ht="12.75" x14ac:dyDescent="0.2">
      <c r="C658" s="18"/>
      <c r="D658" s="18"/>
    </row>
    <row r="659" spans="3:4" ht="12.75" x14ac:dyDescent="0.2">
      <c r="C659" s="18"/>
      <c r="D659" s="18"/>
    </row>
    <row r="660" spans="3:4" ht="12.75" x14ac:dyDescent="0.2">
      <c r="C660" s="18"/>
      <c r="D660" s="18"/>
    </row>
    <row r="661" spans="3:4" ht="12.75" x14ac:dyDescent="0.2">
      <c r="C661" s="18"/>
      <c r="D661" s="18"/>
    </row>
    <row r="662" spans="3:4" ht="12.75" x14ac:dyDescent="0.2">
      <c r="C662" s="18"/>
      <c r="D662" s="18"/>
    </row>
    <row r="663" spans="3:4" ht="12.75" x14ac:dyDescent="0.2">
      <c r="C663" s="18"/>
      <c r="D663" s="18"/>
    </row>
    <row r="664" spans="3:4" ht="12.75" x14ac:dyDescent="0.2">
      <c r="C664" s="18"/>
      <c r="D664" s="18"/>
    </row>
    <row r="665" spans="3:4" ht="12.75" x14ac:dyDescent="0.2">
      <c r="C665" s="18"/>
      <c r="D665" s="18"/>
    </row>
    <row r="666" spans="3:4" ht="12.75" x14ac:dyDescent="0.2">
      <c r="C666" s="18"/>
      <c r="D666" s="18"/>
    </row>
    <row r="667" spans="3:4" ht="12.75" x14ac:dyDescent="0.2">
      <c r="C667" s="18"/>
      <c r="D667" s="18"/>
    </row>
    <row r="668" spans="3:4" ht="12.75" x14ac:dyDescent="0.2">
      <c r="C668" s="18"/>
      <c r="D668" s="18"/>
    </row>
    <row r="669" spans="3:4" ht="12.75" x14ac:dyDescent="0.2">
      <c r="C669" s="18"/>
      <c r="D669" s="18"/>
    </row>
    <row r="670" spans="3:4" ht="12.75" x14ac:dyDescent="0.2">
      <c r="C670" s="18"/>
      <c r="D670" s="18"/>
    </row>
    <row r="671" spans="3:4" ht="12.75" x14ac:dyDescent="0.2">
      <c r="C671" s="18"/>
      <c r="D671" s="18"/>
    </row>
    <row r="672" spans="3:4" ht="12.75" x14ac:dyDescent="0.2">
      <c r="C672" s="18"/>
      <c r="D672" s="18"/>
    </row>
    <row r="673" spans="3:4" ht="12.75" x14ac:dyDescent="0.2">
      <c r="C673" s="18"/>
      <c r="D673" s="18"/>
    </row>
    <row r="674" spans="3:4" ht="12.75" x14ac:dyDescent="0.2">
      <c r="C674" s="18"/>
      <c r="D674" s="18"/>
    </row>
    <row r="675" spans="3:4" ht="12.75" x14ac:dyDescent="0.2">
      <c r="C675" s="18"/>
      <c r="D675" s="18"/>
    </row>
    <row r="676" spans="3:4" ht="12.75" x14ac:dyDescent="0.2">
      <c r="C676" s="18"/>
      <c r="D676" s="18"/>
    </row>
    <row r="677" spans="3:4" ht="12.75" x14ac:dyDescent="0.2">
      <c r="C677" s="18"/>
      <c r="D677" s="18"/>
    </row>
    <row r="678" spans="3:4" ht="12.75" x14ac:dyDescent="0.2">
      <c r="C678" s="18"/>
      <c r="D678" s="18"/>
    </row>
    <row r="679" spans="3:4" ht="12.75" x14ac:dyDescent="0.2">
      <c r="C679" s="18"/>
      <c r="D679" s="18"/>
    </row>
    <row r="680" spans="3:4" ht="12.75" x14ac:dyDescent="0.2">
      <c r="C680" s="18"/>
      <c r="D680" s="18"/>
    </row>
    <row r="681" spans="3:4" ht="12.75" x14ac:dyDescent="0.2">
      <c r="C681" s="18"/>
      <c r="D681" s="18"/>
    </row>
    <row r="682" spans="3:4" ht="12.75" x14ac:dyDescent="0.2">
      <c r="C682" s="18"/>
      <c r="D682" s="18"/>
    </row>
    <row r="683" spans="3:4" ht="12.75" x14ac:dyDescent="0.2">
      <c r="C683" s="18"/>
      <c r="D683" s="18"/>
    </row>
    <row r="684" spans="3:4" ht="12.75" x14ac:dyDescent="0.2">
      <c r="C684" s="18"/>
      <c r="D684" s="18"/>
    </row>
    <row r="685" spans="3:4" ht="12.75" x14ac:dyDescent="0.2">
      <c r="C685" s="18"/>
      <c r="D685" s="18"/>
    </row>
    <row r="686" spans="3:4" ht="12.75" x14ac:dyDescent="0.2">
      <c r="C686" s="18"/>
      <c r="D686" s="18"/>
    </row>
    <row r="687" spans="3:4" ht="12.75" x14ac:dyDescent="0.2">
      <c r="C687" s="18"/>
      <c r="D687" s="18"/>
    </row>
    <row r="688" spans="3:4" ht="12.75" x14ac:dyDescent="0.2">
      <c r="C688" s="18"/>
      <c r="D688" s="18"/>
    </row>
    <row r="689" spans="3:4" ht="12.75" x14ac:dyDescent="0.2">
      <c r="C689" s="18"/>
      <c r="D689" s="18"/>
    </row>
    <row r="690" spans="3:4" ht="12.75" x14ac:dyDescent="0.2">
      <c r="C690" s="18"/>
      <c r="D690" s="18"/>
    </row>
    <row r="691" spans="3:4" ht="12.75" x14ac:dyDescent="0.2">
      <c r="C691" s="18"/>
      <c r="D691" s="18"/>
    </row>
    <row r="692" spans="3:4" ht="12.75" x14ac:dyDescent="0.2">
      <c r="C692" s="18"/>
      <c r="D692" s="18"/>
    </row>
    <row r="693" spans="3:4" ht="12.75" x14ac:dyDescent="0.2">
      <c r="C693" s="18"/>
      <c r="D693" s="18"/>
    </row>
    <row r="694" spans="3:4" ht="12.75" x14ac:dyDescent="0.2">
      <c r="C694" s="18"/>
      <c r="D694" s="18"/>
    </row>
    <row r="695" spans="3:4" ht="12.75" x14ac:dyDescent="0.2">
      <c r="C695" s="18"/>
      <c r="D695" s="18"/>
    </row>
    <row r="696" spans="3:4" ht="12.75" x14ac:dyDescent="0.2">
      <c r="C696" s="18"/>
      <c r="D696" s="18"/>
    </row>
    <row r="697" spans="3:4" ht="12.75" x14ac:dyDescent="0.2">
      <c r="C697" s="18"/>
      <c r="D697" s="18"/>
    </row>
    <row r="698" spans="3:4" ht="12.75" x14ac:dyDescent="0.2">
      <c r="C698" s="18"/>
      <c r="D698" s="18"/>
    </row>
    <row r="699" spans="3:4" ht="12.75" x14ac:dyDescent="0.2">
      <c r="C699" s="18"/>
      <c r="D699" s="18"/>
    </row>
    <row r="700" spans="3:4" ht="12.75" x14ac:dyDescent="0.2">
      <c r="C700" s="18"/>
      <c r="D700" s="18"/>
    </row>
    <row r="701" spans="3:4" ht="12.75" x14ac:dyDescent="0.2">
      <c r="C701" s="18"/>
      <c r="D701" s="18"/>
    </row>
    <row r="702" spans="3:4" ht="12.75" x14ac:dyDescent="0.2">
      <c r="C702" s="18"/>
      <c r="D702" s="18"/>
    </row>
    <row r="703" spans="3:4" ht="12.75" x14ac:dyDescent="0.2">
      <c r="C703" s="18"/>
      <c r="D703" s="18"/>
    </row>
    <row r="704" spans="3:4" ht="12.75" x14ac:dyDescent="0.2">
      <c r="C704" s="18"/>
      <c r="D704" s="18"/>
    </row>
    <row r="705" spans="3:4" ht="12.75" x14ac:dyDescent="0.2">
      <c r="C705" s="18"/>
      <c r="D705" s="18"/>
    </row>
    <row r="706" spans="3:4" ht="12.75" x14ac:dyDescent="0.2">
      <c r="C706" s="18"/>
      <c r="D706" s="18"/>
    </row>
    <row r="707" spans="3:4" ht="12.75" x14ac:dyDescent="0.2">
      <c r="C707" s="18"/>
      <c r="D707" s="18"/>
    </row>
    <row r="708" spans="3:4" ht="12.75" x14ac:dyDescent="0.2">
      <c r="C708" s="18"/>
      <c r="D708" s="18"/>
    </row>
    <row r="709" spans="3:4" ht="12.75" x14ac:dyDescent="0.2">
      <c r="C709" s="18"/>
      <c r="D709" s="18"/>
    </row>
    <row r="710" spans="3:4" ht="12.75" x14ac:dyDescent="0.2">
      <c r="C710" s="18"/>
      <c r="D710" s="18"/>
    </row>
    <row r="711" spans="3:4" ht="12.75" x14ac:dyDescent="0.2">
      <c r="C711" s="18"/>
      <c r="D711" s="18"/>
    </row>
    <row r="712" spans="3:4" ht="12.75" x14ac:dyDescent="0.2">
      <c r="C712" s="18"/>
      <c r="D712" s="18"/>
    </row>
    <row r="713" spans="3:4" ht="12.75" x14ac:dyDescent="0.2">
      <c r="C713" s="18"/>
      <c r="D713" s="18"/>
    </row>
    <row r="714" spans="3:4" ht="12.75" x14ac:dyDescent="0.2">
      <c r="C714" s="18"/>
      <c r="D714" s="18"/>
    </row>
    <row r="715" spans="3:4" ht="12.75" x14ac:dyDescent="0.2">
      <c r="C715" s="18"/>
      <c r="D715" s="18"/>
    </row>
    <row r="716" spans="3:4" ht="12.75" x14ac:dyDescent="0.2">
      <c r="C716" s="18"/>
      <c r="D716" s="18"/>
    </row>
    <row r="717" spans="3:4" ht="12.75" x14ac:dyDescent="0.2">
      <c r="C717" s="18"/>
      <c r="D717" s="18"/>
    </row>
    <row r="718" spans="3:4" ht="12.75" x14ac:dyDescent="0.2">
      <c r="C718" s="18"/>
      <c r="D718" s="18"/>
    </row>
    <row r="719" spans="3:4" ht="12.75" x14ac:dyDescent="0.2">
      <c r="C719" s="18"/>
      <c r="D719" s="18"/>
    </row>
    <row r="720" spans="3:4" ht="12.75" x14ac:dyDescent="0.2">
      <c r="C720" s="18"/>
      <c r="D720" s="18"/>
    </row>
    <row r="721" spans="3:4" ht="12.75" x14ac:dyDescent="0.2">
      <c r="C721" s="18"/>
      <c r="D721" s="18"/>
    </row>
    <row r="722" spans="3:4" ht="12.75" x14ac:dyDescent="0.2">
      <c r="C722" s="18"/>
      <c r="D722" s="18"/>
    </row>
    <row r="723" spans="3:4" ht="12.75" x14ac:dyDescent="0.2">
      <c r="C723" s="18"/>
      <c r="D723" s="18"/>
    </row>
    <row r="724" spans="3:4" ht="12.75" x14ac:dyDescent="0.2">
      <c r="C724" s="18"/>
      <c r="D724" s="18"/>
    </row>
    <row r="725" spans="3:4" ht="12.75" x14ac:dyDescent="0.2">
      <c r="C725" s="18"/>
      <c r="D725" s="18"/>
    </row>
    <row r="726" spans="3:4" ht="12.75" x14ac:dyDescent="0.2">
      <c r="C726" s="18"/>
      <c r="D726" s="18"/>
    </row>
    <row r="727" spans="3:4" ht="12.75" x14ac:dyDescent="0.2">
      <c r="C727" s="18"/>
      <c r="D727" s="18"/>
    </row>
    <row r="728" spans="3:4" ht="12.75" x14ac:dyDescent="0.2">
      <c r="C728" s="18"/>
      <c r="D728" s="18"/>
    </row>
    <row r="729" spans="3:4" ht="12.75" x14ac:dyDescent="0.2">
      <c r="C729" s="18"/>
      <c r="D729" s="18"/>
    </row>
    <row r="730" spans="3:4" ht="12.75" x14ac:dyDescent="0.2">
      <c r="C730" s="18"/>
      <c r="D730" s="18"/>
    </row>
    <row r="731" spans="3:4" ht="12.75" x14ac:dyDescent="0.2">
      <c r="C731" s="18"/>
      <c r="D731" s="18"/>
    </row>
    <row r="732" spans="3:4" ht="12.75" x14ac:dyDescent="0.2">
      <c r="C732" s="18"/>
      <c r="D732" s="18"/>
    </row>
    <row r="733" spans="3:4" ht="12.75" x14ac:dyDescent="0.2">
      <c r="C733" s="18"/>
      <c r="D733" s="18"/>
    </row>
    <row r="734" spans="3:4" ht="12.75" x14ac:dyDescent="0.2">
      <c r="C734" s="18"/>
      <c r="D734" s="18"/>
    </row>
    <row r="735" spans="3:4" ht="12.75" x14ac:dyDescent="0.2">
      <c r="C735" s="18"/>
      <c r="D735" s="18"/>
    </row>
    <row r="736" spans="3:4" ht="12.75" x14ac:dyDescent="0.2">
      <c r="C736" s="18"/>
      <c r="D736" s="18"/>
    </row>
    <row r="737" spans="3:4" ht="12.75" x14ac:dyDescent="0.2">
      <c r="C737" s="18"/>
      <c r="D737" s="18"/>
    </row>
    <row r="738" spans="3:4" ht="12.75" x14ac:dyDescent="0.2">
      <c r="C738" s="18"/>
      <c r="D738" s="18"/>
    </row>
    <row r="739" spans="3:4" ht="12.75" x14ac:dyDescent="0.2">
      <c r="C739" s="18"/>
      <c r="D739" s="18"/>
    </row>
    <row r="740" spans="3:4" ht="12.75" x14ac:dyDescent="0.2">
      <c r="C740" s="18"/>
      <c r="D740" s="18"/>
    </row>
    <row r="741" spans="3:4" ht="12.75" x14ac:dyDescent="0.2">
      <c r="C741" s="18"/>
      <c r="D741" s="18"/>
    </row>
    <row r="742" spans="3:4" ht="12.75" x14ac:dyDescent="0.2">
      <c r="C742" s="18"/>
      <c r="D742" s="18"/>
    </row>
    <row r="743" spans="3:4" ht="12.75" x14ac:dyDescent="0.2">
      <c r="C743" s="18"/>
      <c r="D743" s="18"/>
    </row>
    <row r="744" spans="3:4" ht="12.75" x14ac:dyDescent="0.2">
      <c r="C744" s="18"/>
      <c r="D744" s="18"/>
    </row>
    <row r="745" spans="3:4" ht="12.75" x14ac:dyDescent="0.2">
      <c r="C745" s="18"/>
      <c r="D745" s="18"/>
    </row>
    <row r="746" spans="3:4" ht="12.75" x14ac:dyDescent="0.2">
      <c r="C746" s="18"/>
      <c r="D746" s="18"/>
    </row>
    <row r="747" spans="3:4" ht="12.75" x14ac:dyDescent="0.2">
      <c r="C747" s="18"/>
      <c r="D747" s="18"/>
    </row>
    <row r="748" spans="3:4" ht="12.75" x14ac:dyDescent="0.2">
      <c r="C748" s="18"/>
      <c r="D748" s="18"/>
    </row>
    <row r="749" spans="3:4" ht="12.75" x14ac:dyDescent="0.2">
      <c r="C749" s="18"/>
      <c r="D749" s="18"/>
    </row>
    <row r="750" spans="3:4" ht="12.75" x14ac:dyDescent="0.2">
      <c r="C750" s="18"/>
      <c r="D750" s="18"/>
    </row>
    <row r="751" spans="3:4" ht="12.75" x14ac:dyDescent="0.2">
      <c r="C751" s="18"/>
      <c r="D751" s="18"/>
    </row>
    <row r="752" spans="3:4" ht="12.75" x14ac:dyDescent="0.2">
      <c r="C752" s="18"/>
      <c r="D752" s="18"/>
    </row>
    <row r="753" spans="3:4" ht="12.75" x14ac:dyDescent="0.2">
      <c r="C753" s="18"/>
      <c r="D753" s="18"/>
    </row>
    <row r="754" spans="3:4" ht="12.75" x14ac:dyDescent="0.2">
      <c r="C754" s="18"/>
      <c r="D754" s="18"/>
    </row>
    <row r="755" spans="3:4" ht="12.75" x14ac:dyDescent="0.2">
      <c r="C755" s="18"/>
      <c r="D755" s="18"/>
    </row>
    <row r="756" spans="3:4" ht="12.75" x14ac:dyDescent="0.2">
      <c r="C756" s="18"/>
      <c r="D756" s="18"/>
    </row>
    <row r="757" spans="3:4" ht="12.75" x14ac:dyDescent="0.2">
      <c r="C757" s="18"/>
      <c r="D757" s="18"/>
    </row>
    <row r="758" spans="3:4" ht="12.75" x14ac:dyDescent="0.2">
      <c r="C758" s="18"/>
      <c r="D758" s="18"/>
    </row>
    <row r="759" spans="3:4" ht="12.75" x14ac:dyDescent="0.2">
      <c r="C759" s="18"/>
      <c r="D759" s="18"/>
    </row>
    <row r="760" spans="3:4" ht="12.75" x14ac:dyDescent="0.2">
      <c r="C760" s="18"/>
      <c r="D760" s="18"/>
    </row>
    <row r="761" spans="3:4" ht="12.75" x14ac:dyDescent="0.2">
      <c r="C761" s="18"/>
      <c r="D761" s="18"/>
    </row>
    <row r="762" spans="3:4" ht="12.75" x14ac:dyDescent="0.2">
      <c r="C762" s="18"/>
      <c r="D762" s="18"/>
    </row>
    <row r="763" spans="3:4" ht="12.75" x14ac:dyDescent="0.2">
      <c r="C763" s="18"/>
      <c r="D763" s="18"/>
    </row>
    <row r="764" spans="3:4" ht="12.75" x14ac:dyDescent="0.2">
      <c r="C764" s="18"/>
      <c r="D764" s="18"/>
    </row>
    <row r="765" spans="3:4" ht="12.75" x14ac:dyDescent="0.2">
      <c r="C765" s="18"/>
      <c r="D765" s="18"/>
    </row>
    <row r="766" spans="3:4" ht="12.75" x14ac:dyDescent="0.2">
      <c r="C766" s="18"/>
      <c r="D766" s="18"/>
    </row>
    <row r="767" spans="3:4" ht="12.75" x14ac:dyDescent="0.2">
      <c r="C767" s="18"/>
      <c r="D767" s="18"/>
    </row>
    <row r="768" spans="3:4" ht="12.75" x14ac:dyDescent="0.2">
      <c r="C768" s="18"/>
      <c r="D768" s="18"/>
    </row>
    <row r="769" spans="3:4" ht="12.75" x14ac:dyDescent="0.2">
      <c r="C769" s="18"/>
      <c r="D769" s="18"/>
    </row>
    <row r="770" spans="3:4" ht="12.75" x14ac:dyDescent="0.2">
      <c r="C770" s="18"/>
      <c r="D770" s="18"/>
    </row>
    <row r="771" spans="3:4" ht="12.75" x14ac:dyDescent="0.2">
      <c r="C771" s="18"/>
      <c r="D771" s="18"/>
    </row>
    <row r="772" spans="3:4" ht="12.75" x14ac:dyDescent="0.2">
      <c r="C772" s="18"/>
      <c r="D772" s="18"/>
    </row>
    <row r="773" spans="3:4" ht="12.75" x14ac:dyDescent="0.2">
      <c r="C773" s="18"/>
      <c r="D773" s="18"/>
    </row>
    <row r="774" spans="3:4" ht="12.75" x14ac:dyDescent="0.2">
      <c r="C774" s="18"/>
      <c r="D774" s="18"/>
    </row>
    <row r="775" spans="3:4" ht="12.75" x14ac:dyDescent="0.2">
      <c r="C775" s="18"/>
      <c r="D775" s="18"/>
    </row>
    <row r="776" spans="3:4" ht="12.75" x14ac:dyDescent="0.2">
      <c r="C776" s="18"/>
      <c r="D776" s="18"/>
    </row>
    <row r="777" spans="3:4" ht="12.75" x14ac:dyDescent="0.2">
      <c r="C777" s="18"/>
      <c r="D777" s="18"/>
    </row>
    <row r="778" spans="3:4" ht="12.75" x14ac:dyDescent="0.2">
      <c r="C778" s="18"/>
      <c r="D778" s="18"/>
    </row>
    <row r="779" spans="3:4" ht="12.75" x14ac:dyDescent="0.2">
      <c r="C779" s="18"/>
      <c r="D779" s="18"/>
    </row>
    <row r="780" spans="3:4" ht="12.75" x14ac:dyDescent="0.2">
      <c r="C780" s="18"/>
      <c r="D780" s="18"/>
    </row>
    <row r="781" spans="3:4" ht="12.75" x14ac:dyDescent="0.2">
      <c r="C781" s="18"/>
      <c r="D781" s="18"/>
    </row>
    <row r="782" spans="3:4" ht="12.75" x14ac:dyDescent="0.2">
      <c r="C782" s="18"/>
      <c r="D782" s="18"/>
    </row>
    <row r="783" spans="3:4" ht="12.75" x14ac:dyDescent="0.2">
      <c r="C783" s="18"/>
      <c r="D783" s="18"/>
    </row>
    <row r="784" spans="3:4" ht="12.75" x14ac:dyDescent="0.2">
      <c r="C784" s="18"/>
      <c r="D784" s="18"/>
    </row>
    <row r="785" spans="3:4" ht="12.75" x14ac:dyDescent="0.2">
      <c r="C785" s="18"/>
      <c r="D785" s="18"/>
    </row>
    <row r="786" spans="3:4" ht="12.75" x14ac:dyDescent="0.2">
      <c r="C786" s="18"/>
      <c r="D786" s="18"/>
    </row>
    <row r="787" spans="3:4" ht="12.75" x14ac:dyDescent="0.2">
      <c r="C787" s="18"/>
      <c r="D787" s="18"/>
    </row>
    <row r="788" spans="3:4" ht="12.75" x14ac:dyDescent="0.2">
      <c r="C788" s="18"/>
      <c r="D788" s="18"/>
    </row>
    <row r="789" spans="3:4" ht="12.75" x14ac:dyDescent="0.2">
      <c r="C789" s="18"/>
      <c r="D789" s="18"/>
    </row>
    <row r="790" spans="3:4" ht="12.75" x14ac:dyDescent="0.2">
      <c r="C790" s="18"/>
      <c r="D790" s="18"/>
    </row>
    <row r="791" spans="3:4" ht="12.75" x14ac:dyDescent="0.2">
      <c r="C791" s="18"/>
      <c r="D791" s="18"/>
    </row>
    <row r="792" spans="3:4" ht="12.75" x14ac:dyDescent="0.2">
      <c r="C792" s="18"/>
      <c r="D792" s="18"/>
    </row>
    <row r="793" spans="3:4" ht="12.75" x14ac:dyDescent="0.2">
      <c r="C793" s="18"/>
      <c r="D793" s="18"/>
    </row>
    <row r="794" spans="3:4" ht="12.75" x14ac:dyDescent="0.2">
      <c r="C794" s="18"/>
      <c r="D794" s="18"/>
    </row>
    <row r="795" spans="3:4" ht="12.75" x14ac:dyDescent="0.2">
      <c r="C795" s="18"/>
      <c r="D795" s="18"/>
    </row>
    <row r="796" spans="3:4" ht="12.75" x14ac:dyDescent="0.2">
      <c r="C796" s="18"/>
      <c r="D796" s="18"/>
    </row>
    <row r="797" spans="3:4" ht="12.75" x14ac:dyDescent="0.2">
      <c r="C797" s="18"/>
      <c r="D797" s="18"/>
    </row>
    <row r="798" spans="3:4" ht="12.75" x14ac:dyDescent="0.2">
      <c r="C798" s="18"/>
      <c r="D798" s="18"/>
    </row>
    <row r="799" spans="3:4" ht="12.75" x14ac:dyDescent="0.2">
      <c r="C799" s="18"/>
      <c r="D799" s="18"/>
    </row>
    <row r="800" spans="3:4" ht="12.75" x14ac:dyDescent="0.2">
      <c r="C800" s="18"/>
      <c r="D800" s="18"/>
    </row>
    <row r="801" spans="3:4" ht="12.75" x14ac:dyDescent="0.2">
      <c r="C801" s="18"/>
      <c r="D801" s="18"/>
    </row>
    <row r="802" spans="3:4" ht="12.75" x14ac:dyDescent="0.2">
      <c r="C802" s="18"/>
      <c r="D802" s="18"/>
    </row>
    <row r="803" spans="3:4" ht="12.75" x14ac:dyDescent="0.2">
      <c r="C803" s="18"/>
      <c r="D803" s="18"/>
    </row>
    <row r="804" spans="3:4" ht="12.75" x14ac:dyDescent="0.2">
      <c r="C804" s="18"/>
      <c r="D804" s="18"/>
    </row>
    <row r="805" spans="3:4" ht="12.75" x14ac:dyDescent="0.2">
      <c r="C805" s="18"/>
      <c r="D805" s="18"/>
    </row>
    <row r="806" spans="3:4" ht="12.75" x14ac:dyDescent="0.2">
      <c r="C806" s="18"/>
      <c r="D806" s="18"/>
    </row>
    <row r="807" spans="3:4" ht="12.75" x14ac:dyDescent="0.2">
      <c r="C807" s="18"/>
      <c r="D807" s="18"/>
    </row>
    <row r="808" spans="3:4" ht="12.75" x14ac:dyDescent="0.2">
      <c r="C808" s="18"/>
      <c r="D808" s="18"/>
    </row>
    <row r="809" spans="3:4" ht="12.75" x14ac:dyDescent="0.2">
      <c r="C809" s="18"/>
      <c r="D809" s="18"/>
    </row>
    <row r="810" spans="3:4" ht="12.75" x14ac:dyDescent="0.2">
      <c r="C810" s="18"/>
      <c r="D810" s="18"/>
    </row>
    <row r="811" spans="3:4" ht="12.75" x14ac:dyDescent="0.2">
      <c r="C811" s="18"/>
      <c r="D811" s="18"/>
    </row>
    <row r="812" spans="3:4" ht="12.75" x14ac:dyDescent="0.2">
      <c r="C812" s="18"/>
      <c r="D812" s="18"/>
    </row>
    <row r="813" spans="3:4" ht="12.75" x14ac:dyDescent="0.2">
      <c r="C813" s="18"/>
      <c r="D813" s="18"/>
    </row>
    <row r="814" spans="3:4" ht="12.75" x14ac:dyDescent="0.2">
      <c r="C814" s="18"/>
      <c r="D814" s="18"/>
    </row>
    <row r="815" spans="3:4" ht="12.75" x14ac:dyDescent="0.2">
      <c r="C815" s="18"/>
      <c r="D815" s="18"/>
    </row>
    <row r="816" spans="3:4" ht="12.75" x14ac:dyDescent="0.2">
      <c r="C816" s="18"/>
      <c r="D816" s="18"/>
    </row>
    <row r="817" spans="3:4" ht="12.75" x14ac:dyDescent="0.2">
      <c r="C817" s="18"/>
      <c r="D817" s="18"/>
    </row>
    <row r="818" spans="3:4" ht="12.75" x14ac:dyDescent="0.2">
      <c r="C818" s="18"/>
      <c r="D818" s="18"/>
    </row>
    <row r="819" spans="3:4" ht="12.75" x14ac:dyDescent="0.2">
      <c r="C819" s="18"/>
      <c r="D819" s="18"/>
    </row>
    <row r="820" spans="3:4" ht="12.75" x14ac:dyDescent="0.2">
      <c r="C820" s="18"/>
      <c r="D820" s="18"/>
    </row>
    <row r="821" spans="3:4" ht="12.75" x14ac:dyDescent="0.2">
      <c r="C821" s="18"/>
      <c r="D821" s="18"/>
    </row>
    <row r="822" spans="3:4" ht="12.75" x14ac:dyDescent="0.2">
      <c r="C822" s="18"/>
      <c r="D822" s="18"/>
    </row>
    <row r="823" spans="3:4" ht="12.75" x14ac:dyDescent="0.2">
      <c r="C823" s="18"/>
      <c r="D823" s="18"/>
    </row>
    <row r="824" spans="3:4" ht="12.75" x14ac:dyDescent="0.2">
      <c r="C824" s="18"/>
      <c r="D824" s="18"/>
    </row>
    <row r="825" spans="3:4" ht="12.75" x14ac:dyDescent="0.2">
      <c r="C825" s="18"/>
      <c r="D825" s="18"/>
    </row>
    <row r="826" spans="3:4" ht="12.75" x14ac:dyDescent="0.2">
      <c r="C826" s="18"/>
      <c r="D826" s="18"/>
    </row>
    <row r="827" spans="3:4" ht="12.75" x14ac:dyDescent="0.2">
      <c r="C827" s="18"/>
      <c r="D827" s="18"/>
    </row>
    <row r="828" spans="3:4" ht="12.75" x14ac:dyDescent="0.2">
      <c r="C828" s="18"/>
      <c r="D828" s="18"/>
    </row>
    <row r="829" spans="3:4" ht="12.75" x14ac:dyDescent="0.2">
      <c r="C829" s="18"/>
      <c r="D829" s="18"/>
    </row>
    <row r="830" spans="3:4" ht="12.75" x14ac:dyDescent="0.2">
      <c r="C830" s="18"/>
      <c r="D830" s="18"/>
    </row>
    <row r="831" spans="3:4" ht="12.75" x14ac:dyDescent="0.2">
      <c r="C831" s="18"/>
      <c r="D831" s="18"/>
    </row>
    <row r="832" spans="3:4" ht="12.75" x14ac:dyDescent="0.2">
      <c r="C832" s="18"/>
      <c r="D832" s="18"/>
    </row>
    <row r="833" spans="3:4" ht="12.75" x14ac:dyDescent="0.2">
      <c r="C833" s="18"/>
      <c r="D833" s="18"/>
    </row>
    <row r="834" spans="3:4" ht="12.75" x14ac:dyDescent="0.2">
      <c r="C834" s="18"/>
      <c r="D834" s="18"/>
    </row>
    <row r="835" spans="3:4" ht="12.75" x14ac:dyDescent="0.2">
      <c r="C835" s="18"/>
      <c r="D835" s="18"/>
    </row>
    <row r="836" spans="3:4" ht="12.75" x14ac:dyDescent="0.2">
      <c r="C836" s="18"/>
      <c r="D836" s="18"/>
    </row>
    <row r="837" spans="3:4" ht="12.75" x14ac:dyDescent="0.2">
      <c r="C837" s="18"/>
      <c r="D837" s="18"/>
    </row>
    <row r="838" spans="3:4" ht="12.75" x14ac:dyDescent="0.2">
      <c r="C838" s="18"/>
      <c r="D838" s="18"/>
    </row>
    <row r="839" spans="3:4" ht="12.75" x14ac:dyDescent="0.2">
      <c r="C839" s="18"/>
      <c r="D839" s="18"/>
    </row>
    <row r="840" spans="3:4" ht="12.75" x14ac:dyDescent="0.2">
      <c r="C840" s="18"/>
      <c r="D840" s="18"/>
    </row>
    <row r="841" spans="3:4" ht="12.75" x14ac:dyDescent="0.2">
      <c r="C841" s="18"/>
      <c r="D841" s="18"/>
    </row>
    <row r="842" spans="3:4" ht="12.75" x14ac:dyDescent="0.2">
      <c r="C842" s="18"/>
      <c r="D842" s="18"/>
    </row>
    <row r="843" spans="3:4" ht="12.75" x14ac:dyDescent="0.2">
      <c r="C843" s="18"/>
      <c r="D843" s="18"/>
    </row>
    <row r="844" spans="3:4" ht="12.75" x14ac:dyDescent="0.2">
      <c r="C844" s="18"/>
      <c r="D844" s="18"/>
    </row>
    <row r="845" spans="3:4" ht="12.75" x14ac:dyDescent="0.2">
      <c r="C845" s="18"/>
      <c r="D845" s="18"/>
    </row>
    <row r="846" spans="3:4" ht="12.75" x14ac:dyDescent="0.2">
      <c r="C846" s="18"/>
      <c r="D846" s="18"/>
    </row>
    <row r="847" spans="3:4" ht="12.75" x14ac:dyDescent="0.2">
      <c r="C847" s="18"/>
      <c r="D847" s="18"/>
    </row>
    <row r="848" spans="3:4" ht="12.75" x14ac:dyDescent="0.2">
      <c r="C848" s="18"/>
      <c r="D848" s="18"/>
    </row>
    <row r="849" spans="3:4" ht="12.75" x14ac:dyDescent="0.2">
      <c r="C849" s="18"/>
      <c r="D849" s="18"/>
    </row>
    <row r="850" spans="3:4" ht="12.75" x14ac:dyDescent="0.2">
      <c r="C850" s="18"/>
      <c r="D850" s="18"/>
    </row>
    <row r="851" spans="3:4" ht="12.75" x14ac:dyDescent="0.2">
      <c r="C851" s="18"/>
      <c r="D851" s="18"/>
    </row>
    <row r="852" spans="3:4" ht="12.75" x14ac:dyDescent="0.2">
      <c r="C852" s="18"/>
      <c r="D852" s="18"/>
    </row>
    <row r="853" spans="3:4" ht="12.75" x14ac:dyDescent="0.2">
      <c r="C853" s="18"/>
      <c r="D853" s="18"/>
    </row>
    <row r="854" spans="3:4" ht="12.75" x14ac:dyDescent="0.2">
      <c r="C854" s="18"/>
      <c r="D854" s="18"/>
    </row>
    <row r="855" spans="3:4" ht="12.75" x14ac:dyDescent="0.2">
      <c r="C855" s="18"/>
      <c r="D855" s="18"/>
    </row>
    <row r="856" spans="3:4" ht="12.75" x14ac:dyDescent="0.2">
      <c r="C856" s="18"/>
      <c r="D856" s="18"/>
    </row>
    <row r="857" spans="3:4" ht="12.75" x14ac:dyDescent="0.2">
      <c r="C857" s="18"/>
      <c r="D857" s="18"/>
    </row>
    <row r="858" spans="3:4" ht="12.75" x14ac:dyDescent="0.2">
      <c r="C858" s="18"/>
      <c r="D858" s="18"/>
    </row>
    <row r="859" spans="3:4" ht="12.75" x14ac:dyDescent="0.2">
      <c r="C859" s="18"/>
      <c r="D859" s="18"/>
    </row>
    <row r="860" spans="3:4" ht="12.75" x14ac:dyDescent="0.2">
      <c r="C860" s="18"/>
      <c r="D860" s="18"/>
    </row>
    <row r="861" spans="3:4" ht="12.75" x14ac:dyDescent="0.2">
      <c r="C861" s="18"/>
      <c r="D861" s="18"/>
    </row>
    <row r="862" spans="3:4" ht="12.75" x14ac:dyDescent="0.2">
      <c r="C862" s="18"/>
      <c r="D862" s="18"/>
    </row>
    <row r="863" spans="3:4" ht="12.75" x14ac:dyDescent="0.2">
      <c r="C863" s="18"/>
      <c r="D863" s="18"/>
    </row>
    <row r="864" spans="3:4" ht="12.75" x14ac:dyDescent="0.2">
      <c r="C864" s="18"/>
      <c r="D864" s="18"/>
    </row>
    <row r="865" spans="3:4" ht="12.75" x14ac:dyDescent="0.2">
      <c r="C865" s="18"/>
      <c r="D865" s="18"/>
    </row>
    <row r="866" spans="3:4" ht="12.75" x14ac:dyDescent="0.2">
      <c r="C866" s="18"/>
      <c r="D866" s="18"/>
    </row>
    <row r="867" spans="3:4" ht="12.75" x14ac:dyDescent="0.2">
      <c r="C867" s="18"/>
      <c r="D867" s="18"/>
    </row>
    <row r="868" spans="3:4" ht="12.75" x14ac:dyDescent="0.2">
      <c r="C868" s="18"/>
      <c r="D868" s="18"/>
    </row>
    <row r="869" spans="3:4" ht="12.75" x14ac:dyDescent="0.2">
      <c r="C869" s="18"/>
      <c r="D869" s="18"/>
    </row>
    <row r="870" spans="3:4" ht="12.75" x14ac:dyDescent="0.2">
      <c r="C870" s="18"/>
      <c r="D870" s="18"/>
    </row>
    <row r="871" spans="3:4" ht="12.75" x14ac:dyDescent="0.2">
      <c r="C871" s="18"/>
      <c r="D871" s="18"/>
    </row>
    <row r="872" spans="3:4" ht="12.75" x14ac:dyDescent="0.2">
      <c r="C872" s="18"/>
      <c r="D872" s="18"/>
    </row>
    <row r="873" spans="3:4" ht="12.75" x14ac:dyDescent="0.2">
      <c r="C873" s="18"/>
      <c r="D873" s="18"/>
    </row>
    <row r="874" spans="3:4" ht="12.75" x14ac:dyDescent="0.2">
      <c r="C874" s="18"/>
      <c r="D874" s="18"/>
    </row>
    <row r="875" spans="3:4" ht="12.75" x14ac:dyDescent="0.2">
      <c r="C875" s="18"/>
      <c r="D875" s="18"/>
    </row>
    <row r="876" spans="3:4" ht="12.75" x14ac:dyDescent="0.2">
      <c r="C876" s="18"/>
      <c r="D876" s="18"/>
    </row>
    <row r="877" spans="3:4" ht="12.75" x14ac:dyDescent="0.2">
      <c r="C877" s="18"/>
      <c r="D877" s="18"/>
    </row>
    <row r="878" spans="3:4" ht="12.75" x14ac:dyDescent="0.2">
      <c r="C878" s="18"/>
      <c r="D878" s="18"/>
    </row>
    <row r="879" spans="3:4" ht="12.75" x14ac:dyDescent="0.2">
      <c r="C879" s="18"/>
      <c r="D879" s="18"/>
    </row>
    <row r="880" spans="3:4" ht="12.75" x14ac:dyDescent="0.2">
      <c r="C880" s="18"/>
      <c r="D880" s="18"/>
    </row>
    <row r="881" spans="3:4" ht="12.75" x14ac:dyDescent="0.2">
      <c r="C881" s="18"/>
      <c r="D881" s="18"/>
    </row>
    <row r="882" spans="3:4" ht="12.75" x14ac:dyDescent="0.2">
      <c r="C882" s="18"/>
      <c r="D882" s="18"/>
    </row>
    <row r="883" spans="3:4" ht="12.75" x14ac:dyDescent="0.2">
      <c r="C883" s="18"/>
      <c r="D883" s="18"/>
    </row>
    <row r="884" spans="3:4" ht="12.75" x14ac:dyDescent="0.2">
      <c r="C884" s="18"/>
      <c r="D884" s="18"/>
    </row>
    <row r="885" spans="3:4" ht="12.75" x14ac:dyDescent="0.2">
      <c r="C885" s="18"/>
      <c r="D885" s="18"/>
    </row>
    <row r="886" spans="3:4" ht="12.75" x14ac:dyDescent="0.2">
      <c r="C886" s="18"/>
      <c r="D886" s="18"/>
    </row>
    <row r="887" spans="3:4" ht="12.75" x14ac:dyDescent="0.2">
      <c r="C887" s="18"/>
      <c r="D887" s="18"/>
    </row>
    <row r="888" spans="3:4" ht="12.75" x14ac:dyDescent="0.2">
      <c r="C888" s="18"/>
      <c r="D888" s="18"/>
    </row>
    <row r="889" spans="3:4" ht="12.75" x14ac:dyDescent="0.2">
      <c r="C889" s="18"/>
      <c r="D889" s="18"/>
    </row>
    <row r="890" spans="3:4" ht="12.75" x14ac:dyDescent="0.2">
      <c r="C890" s="18"/>
      <c r="D890" s="18"/>
    </row>
    <row r="891" spans="3:4" ht="12.75" x14ac:dyDescent="0.2">
      <c r="C891" s="18"/>
      <c r="D891" s="18"/>
    </row>
    <row r="892" spans="3:4" ht="12.75" x14ac:dyDescent="0.2">
      <c r="C892" s="18"/>
      <c r="D892" s="18"/>
    </row>
    <row r="893" spans="3:4" ht="12.75" x14ac:dyDescent="0.2">
      <c r="C893" s="18"/>
      <c r="D893" s="18"/>
    </row>
    <row r="894" spans="3:4" ht="12.75" x14ac:dyDescent="0.2">
      <c r="C894" s="18"/>
      <c r="D894" s="18"/>
    </row>
    <row r="895" spans="3:4" ht="12.75" x14ac:dyDescent="0.2">
      <c r="C895" s="18"/>
      <c r="D895" s="18"/>
    </row>
    <row r="896" spans="3:4" ht="12.75" x14ac:dyDescent="0.2">
      <c r="C896" s="18"/>
      <c r="D896" s="18"/>
    </row>
    <row r="897" spans="3:4" ht="12.75" x14ac:dyDescent="0.2">
      <c r="C897" s="18"/>
      <c r="D897" s="18"/>
    </row>
    <row r="898" spans="3:4" ht="12.75" x14ac:dyDescent="0.2">
      <c r="C898" s="18"/>
      <c r="D898" s="18"/>
    </row>
    <row r="899" spans="3:4" ht="12.75" x14ac:dyDescent="0.2">
      <c r="C899" s="18"/>
      <c r="D899" s="18"/>
    </row>
    <row r="900" spans="3:4" ht="12.75" x14ac:dyDescent="0.2">
      <c r="C900" s="18"/>
      <c r="D900" s="18"/>
    </row>
    <row r="901" spans="3:4" ht="12.75" x14ac:dyDescent="0.2">
      <c r="C901" s="18"/>
      <c r="D901" s="18"/>
    </row>
    <row r="902" spans="3:4" ht="12.75" x14ac:dyDescent="0.2">
      <c r="C902" s="18"/>
      <c r="D902" s="18"/>
    </row>
    <row r="903" spans="3:4" ht="12.75" x14ac:dyDescent="0.2">
      <c r="C903" s="18"/>
      <c r="D903" s="18"/>
    </row>
    <row r="904" spans="3:4" ht="12.75" x14ac:dyDescent="0.2">
      <c r="C904" s="18"/>
      <c r="D904" s="18"/>
    </row>
    <row r="905" spans="3:4" ht="12.75" x14ac:dyDescent="0.2">
      <c r="C905" s="18"/>
      <c r="D905" s="18"/>
    </row>
    <row r="906" spans="3:4" ht="12.75" x14ac:dyDescent="0.2">
      <c r="C906" s="18"/>
      <c r="D906" s="18"/>
    </row>
    <row r="907" spans="3:4" ht="12.75" x14ac:dyDescent="0.2">
      <c r="C907" s="18"/>
      <c r="D907" s="18"/>
    </row>
    <row r="908" spans="3:4" ht="12.75" x14ac:dyDescent="0.2">
      <c r="C908" s="18"/>
      <c r="D908" s="18"/>
    </row>
    <row r="909" spans="3:4" ht="12.75" x14ac:dyDescent="0.2">
      <c r="C909" s="18"/>
      <c r="D909" s="18"/>
    </row>
    <row r="910" spans="3:4" ht="12.75" x14ac:dyDescent="0.2">
      <c r="C910" s="18"/>
      <c r="D910" s="18"/>
    </row>
    <row r="911" spans="3:4" ht="12.75" x14ac:dyDescent="0.2">
      <c r="C911" s="18"/>
      <c r="D911" s="18"/>
    </row>
    <row r="912" spans="3:4" ht="12.75" x14ac:dyDescent="0.2">
      <c r="C912" s="18"/>
      <c r="D912" s="18"/>
    </row>
    <row r="913" spans="3:4" ht="12.75" x14ac:dyDescent="0.2">
      <c r="C913" s="18"/>
      <c r="D913" s="18"/>
    </row>
    <row r="914" spans="3:4" ht="12.75" x14ac:dyDescent="0.2">
      <c r="C914" s="18"/>
      <c r="D914" s="18"/>
    </row>
    <row r="915" spans="3:4" ht="12.75" x14ac:dyDescent="0.2">
      <c r="C915" s="18"/>
      <c r="D915" s="18"/>
    </row>
    <row r="916" spans="3:4" ht="12.75" x14ac:dyDescent="0.2">
      <c r="C916" s="18"/>
      <c r="D916" s="18"/>
    </row>
    <row r="917" spans="3:4" ht="12.75" x14ac:dyDescent="0.2">
      <c r="C917" s="18"/>
      <c r="D917" s="18"/>
    </row>
    <row r="918" spans="3:4" ht="12.75" x14ac:dyDescent="0.2">
      <c r="C918" s="18"/>
      <c r="D918" s="18"/>
    </row>
    <row r="919" spans="3:4" ht="12.75" x14ac:dyDescent="0.2">
      <c r="C919" s="18"/>
      <c r="D919" s="18"/>
    </row>
    <row r="920" spans="3:4" ht="12.75" x14ac:dyDescent="0.2">
      <c r="C920" s="18"/>
      <c r="D920" s="18"/>
    </row>
    <row r="921" spans="3:4" ht="12.75" x14ac:dyDescent="0.2">
      <c r="C921" s="18"/>
      <c r="D921" s="18"/>
    </row>
    <row r="922" spans="3:4" ht="12.75" x14ac:dyDescent="0.2">
      <c r="C922" s="18"/>
      <c r="D922" s="18"/>
    </row>
    <row r="923" spans="3:4" ht="12.75" x14ac:dyDescent="0.2">
      <c r="C923" s="18"/>
      <c r="D923" s="18"/>
    </row>
    <row r="924" spans="3:4" ht="12.75" x14ac:dyDescent="0.2">
      <c r="C924" s="18"/>
      <c r="D924" s="18"/>
    </row>
    <row r="925" spans="3:4" ht="12.75" x14ac:dyDescent="0.2">
      <c r="C925" s="18"/>
      <c r="D925" s="18"/>
    </row>
    <row r="926" spans="3:4" ht="12.75" x14ac:dyDescent="0.2">
      <c r="C926" s="18"/>
      <c r="D926" s="18"/>
    </row>
    <row r="927" spans="3:4" ht="12.75" x14ac:dyDescent="0.2">
      <c r="C927" s="18"/>
      <c r="D927" s="18"/>
    </row>
    <row r="928" spans="3:4" ht="12.75" x14ac:dyDescent="0.2">
      <c r="C928" s="18"/>
      <c r="D928" s="18"/>
    </row>
    <row r="929" spans="3:4" ht="12.75" x14ac:dyDescent="0.2">
      <c r="C929" s="18"/>
      <c r="D929" s="18"/>
    </row>
    <row r="930" spans="3:4" ht="12.75" x14ac:dyDescent="0.2">
      <c r="C930" s="18"/>
      <c r="D930" s="18"/>
    </row>
    <row r="931" spans="3:4" ht="12.75" x14ac:dyDescent="0.2">
      <c r="C931" s="18"/>
      <c r="D931" s="18"/>
    </row>
    <row r="932" spans="3:4" ht="12.75" x14ac:dyDescent="0.2">
      <c r="C932" s="18"/>
      <c r="D932" s="18"/>
    </row>
    <row r="933" spans="3:4" ht="12.75" x14ac:dyDescent="0.2">
      <c r="C933" s="18"/>
      <c r="D933" s="18"/>
    </row>
    <row r="934" spans="3:4" ht="12.75" x14ac:dyDescent="0.2">
      <c r="C934" s="18"/>
      <c r="D934" s="18"/>
    </row>
    <row r="935" spans="3:4" ht="12.75" x14ac:dyDescent="0.2">
      <c r="C935" s="18"/>
      <c r="D935" s="18"/>
    </row>
    <row r="936" spans="3:4" ht="12.75" x14ac:dyDescent="0.2">
      <c r="C936" s="18"/>
      <c r="D936" s="18"/>
    </row>
    <row r="937" spans="3:4" ht="12.75" x14ac:dyDescent="0.2">
      <c r="C937" s="18"/>
      <c r="D937" s="18"/>
    </row>
    <row r="938" spans="3:4" ht="12.75" x14ac:dyDescent="0.2">
      <c r="C938" s="18"/>
      <c r="D938" s="18"/>
    </row>
    <row r="939" spans="3:4" ht="12.75" x14ac:dyDescent="0.2">
      <c r="C939" s="18"/>
      <c r="D939" s="18"/>
    </row>
    <row r="940" spans="3:4" ht="12.75" x14ac:dyDescent="0.2">
      <c r="C940" s="18"/>
      <c r="D940" s="18"/>
    </row>
    <row r="941" spans="3:4" ht="12.75" x14ac:dyDescent="0.2">
      <c r="C941" s="18"/>
      <c r="D941" s="18"/>
    </row>
    <row r="942" spans="3:4" ht="12.75" x14ac:dyDescent="0.2">
      <c r="C942" s="18"/>
      <c r="D942" s="18"/>
    </row>
    <row r="943" spans="3:4" ht="12.75" x14ac:dyDescent="0.2">
      <c r="C943" s="18"/>
      <c r="D943" s="18"/>
    </row>
    <row r="944" spans="3:4" ht="12.75" x14ac:dyDescent="0.2">
      <c r="C944" s="18"/>
      <c r="D944" s="18"/>
    </row>
    <row r="945" spans="3:4" ht="12.75" x14ac:dyDescent="0.2">
      <c r="C945" s="18"/>
      <c r="D945" s="18"/>
    </row>
    <row r="946" spans="3:4" ht="12.75" x14ac:dyDescent="0.2">
      <c r="C946" s="18"/>
      <c r="D946" s="18"/>
    </row>
    <row r="947" spans="3:4" ht="12.75" x14ac:dyDescent="0.2">
      <c r="C947" s="18"/>
      <c r="D947" s="18"/>
    </row>
    <row r="948" spans="3:4" ht="12.75" x14ac:dyDescent="0.2">
      <c r="C948" s="18"/>
      <c r="D948" s="18"/>
    </row>
    <row r="949" spans="3:4" ht="12.75" x14ac:dyDescent="0.2">
      <c r="C949" s="18"/>
      <c r="D949" s="18"/>
    </row>
    <row r="950" spans="3:4" ht="12.75" x14ac:dyDescent="0.2">
      <c r="C950" s="18"/>
      <c r="D950" s="18"/>
    </row>
    <row r="951" spans="3:4" ht="12.75" x14ac:dyDescent="0.2">
      <c r="C951" s="18"/>
      <c r="D951" s="18"/>
    </row>
    <row r="952" spans="3:4" ht="12.75" x14ac:dyDescent="0.2">
      <c r="C952" s="18"/>
      <c r="D952" s="18"/>
    </row>
    <row r="953" spans="3:4" ht="12.75" x14ac:dyDescent="0.2">
      <c r="C953" s="18"/>
      <c r="D953" s="18"/>
    </row>
    <row r="954" spans="3:4" ht="12.75" x14ac:dyDescent="0.2">
      <c r="C954" s="18"/>
      <c r="D954" s="18"/>
    </row>
    <row r="955" spans="3:4" ht="12.75" x14ac:dyDescent="0.2">
      <c r="C955" s="18"/>
      <c r="D955" s="18"/>
    </row>
    <row r="956" spans="3:4" ht="12.75" x14ac:dyDescent="0.2">
      <c r="C956" s="18"/>
      <c r="D956" s="18"/>
    </row>
    <row r="957" spans="3:4" ht="12.75" x14ac:dyDescent="0.2">
      <c r="C957" s="18"/>
      <c r="D957" s="18"/>
    </row>
    <row r="958" spans="3:4" ht="12.75" x14ac:dyDescent="0.2">
      <c r="C958" s="18"/>
      <c r="D958" s="18"/>
    </row>
    <row r="959" spans="3:4" ht="12.75" x14ac:dyDescent="0.2">
      <c r="C959" s="18"/>
      <c r="D959" s="18"/>
    </row>
    <row r="960" spans="3:4" ht="12.75" x14ac:dyDescent="0.2">
      <c r="C960" s="18"/>
      <c r="D960" s="18"/>
    </row>
    <row r="961" spans="3:4" ht="12.75" x14ac:dyDescent="0.2">
      <c r="C961" s="18"/>
      <c r="D961" s="18"/>
    </row>
    <row r="962" spans="3:4" ht="12.75" x14ac:dyDescent="0.2">
      <c r="C962" s="18"/>
      <c r="D962" s="18"/>
    </row>
    <row r="963" spans="3:4" ht="12.75" x14ac:dyDescent="0.2">
      <c r="C963" s="18"/>
      <c r="D963" s="18"/>
    </row>
    <row r="964" spans="3:4" ht="12.75" x14ac:dyDescent="0.2">
      <c r="C964" s="18"/>
      <c r="D964" s="18"/>
    </row>
    <row r="965" spans="3:4" ht="12.75" x14ac:dyDescent="0.2">
      <c r="C965" s="18"/>
      <c r="D965" s="18"/>
    </row>
    <row r="966" spans="3:4" ht="12.75" x14ac:dyDescent="0.2">
      <c r="C966" s="18"/>
      <c r="D966" s="18"/>
    </row>
    <row r="967" spans="3:4" ht="12.75" x14ac:dyDescent="0.2">
      <c r="C967" s="18"/>
      <c r="D967" s="18"/>
    </row>
    <row r="968" spans="3:4" ht="12.75" x14ac:dyDescent="0.2">
      <c r="C968" s="18"/>
      <c r="D968" s="18"/>
    </row>
    <row r="969" spans="3:4" ht="12.75" x14ac:dyDescent="0.2">
      <c r="C969" s="18"/>
      <c r="D969" s="18"/>
    </row>
    <row r="970" spans="3:4" ht="12.75" x14ac:dyDescent="0.2">
      <c r="C970" s="18"/>
      <c r="D970" s="18"/>
    </row>
    <row r="971" spans="3:4" ht="12.75" x14ac:dyDescent="0.2">
      <c r="C971" s="18"/>
      <c r="D971" s="18"/>
    </row>
    <row r="972" spans="3:4" ht="12.75" x14ac:dyDescent="0.2">
      <c r="C972" s="18"/>
      <c r="D972" s="18"/>
    </row>
    <row r="973" spans="3:4" ht="12.75" x14ac:dyDescent="0.2">
      <c r="C973" s="18"/>
      <c r="D973" s="18"/>
    </row>
    <row r="974" spans="3:4" ht="12.75" x14ac:dyDescent="0.2">
      <c r="C974" s="18"/>
      <c r="D974" s="18"/>
    </row>
    <row r="975" spans="3:4" ht="12.75" x14ac:dyDescent="0.2">
      <c r="C975" s="18"/>
      <c r="D975" s="18"/>
    </row>
    <row r="976" spans="3:4" ht="12.75" x14ac:dyDescent="0.2">
      <c r="C976" s="18"/>
      <c r="D976" s="18"/>
    </row>
    <row r="977" spans="3:4" ht="12.75" x14ac:dyDescent="0.2">
      <c r="C977" s="18"/>
      <c r="D977" s="18"/>
    </row>
    <row r="978" spans="3:4" ht="12.75" x14ac:dyDescent="0.2">
      <c r="C978" s="18"/>
      <c r="D978" s="18"/>
    </row>
    <row r="979" spans="3:4" ht="12.75" x14ac:dyDescent="0.2">
      <c r="C979" s="18"/>
      <c r="D979" s="18"/>
    </row>
    <row r="980" spans="3:4" ht="12.75" x14ac:dyDescent="0.2">
      <c r="C980" s="18"/>
      <c r="D980" s="18"/>
    </row>
    <row r="981" spans="3:4" ht="12.75" x14ac:dyDescent="0.2">
      <c r="C981" s="18"/>
      <c r="D981" s="18"/>
    </row>
    <row r="982" spans="3:4" ht="12.75" x14ac:dyDescent="0.2">
      <c r="C982" s="18"/>
      <c r="D982" s="18"/>
    </row>
    <row r="983" spans="3:4" ht="12.75" x14ac:dyDescent="0.2">
      <c r="C983" s="18"/>
      <c r="D983" s="18"/>
    </row>
    <row r="984" spans="3:4" ht="12.75" x14ac:dyDescent="0.2">
      <c r="C984" s="18"/>
      <c r="D984" s="18"/>
    </row>
    <row r="985" spans="3:4" ht="12.75" x14ac:dyDescent="0.2">
      <c r="C985" s="18"/>
      <c r="D985" s="18"/>
    </row>
    <row r="986" spans="3:4" ht="12.75" x14ac:dyDescent="0.2">
      <c r="C986" s="18"/>
      <c r="D986" s="18"/>
    </row>
    <row r="987" spans="3:4" ht="12.75" x14ac:dyDescent="0.2">
      <c r="C987" s="18"/>
      <c r="D987" s="18"/>
    </row>
    <row r="988" spans="3:4" ht="12.75" x14ac:dyDescent="0.2">
      <c r="C988" s="18"/>
      <c r="D988" s="18"/>
    </row>
    <row r="989" spans="3:4" ht="12.75" x14ac:dyDescent="0.2">
      <c r="C989" s="18"/>
      <c r="D989" s="18"/>
    </row>
    <row r="990" spans="3:4" ht="12.75" x14ac:dyDescent="0.2">
      <c r="C990" s="18"/>
      <c r="D990" s="18"/>
    </row>
    <row r="991" spans="3:4" ht="12.75" x14ac:dyDescent="0.2">
      <c r="C991" s="18"/>
      <c r="D991" s="18"/>
    </row>
    <row r="992" spans="3:4" ht="12.75" x14ac:dyDescent="0.2">
      <c r="C992" s="18"/>
      <c r="D992" s="18"/>
    </row>
    <row r="993" spans="3:4" ht="12.75" x14ac:dyDescent="0.2">
      <c r="C993" s="18"/>
      <c r="D993" s="18"/>
    </row>
    <row r="994" spans="3:4" ht="12.75" x14ac:dyDescent="0.2">
      <c r="C994" s="18"/>
      <c r="D994" s="18"/>
    </row>
    <row r="995" spans="3:4" ht="12.75" x14ac:dyDescent="0.2">
      <c r="C995" s="18"/>
      <c r="D995" s="18"/>
    </row>
    <row r="996" spans="3:4" ht="12.75" x14ac:dyDescent="0.2">
      <c r="C996" s="18"/>
      <c r="D996" s="18"/>
    </row>
    <row r="997" spans="3:4" ht="12.75" x14ac:dyDescent="0.2">
      <c r="C997" s="18"/>
      <c r="D997" s="18"/>
    </row>
    <row r="998" spans="3:4" ht="12.75" x14ac:dyDescent="0.2">
      <c r="C998" s="18"/>
      <c r="D998" s="18"/>
    </row>
    <row r="999" spans="3:4" ht="12.75" x14ac:dyDescent="0.2">
      <c r="C999" s="18"/>
      <c r="D999" s="18"/>
    </row>
    <row r="1000" spans="3:4" ht="12.75" x14ac:dyDescent="0.2">
      <c r="C1000" s="18"/>
      <c r="D1000" s="18"/>
    </row>
    <row r="1001" spans="3:4" ht="12.75" x14ac:dyDescent="0.2">
      <c r="C1001" s="18"/>
      <c r="D1001" s="18"/>
    </row>
    <row r="1002" spans="3:4" ht="12.75" x14ac:dyDescent="0.2">
      <c r="C1002" s="18"/>
      <c r="D1002" s="18"/>
    </row>
    <row r="1003" spans="3:4" ht="12.75" x14ac:dyDescent="0.2">
      <c r="C1003" s="18"/>
      <c r="D1003" s="18"/>
    </row>
    <row r="1004" spans="3:4" ht="12.75" x14ac:dyDescent="0.2">
      <c r="C1004" s="18"/>
      <c r="D1004" s="18"/>
    </row>
    <row r="1005" spans="3:4" ht="12.75" x14ac:dyDescent="0.2">
      <c r="C1005" s="18"/>
      <c r="D1005" s="18"/>
    </row>
    <row r="1006" spans="3:4" ht="12.75" x14ac:dyDescent="0.2">
      <c r="C1006" s="18"/>
      <c r="D1006" s="18"/>
    </row>
    <row r="1007" spans="3:4" ht="12.75" x14ac:dyDescent="0.2">
      <c r="C1007" s="18"/>
      <c r="D1007" s="18"/>
    </row>
    <row r="1008" spans="3:4" ht="12.75" x14ac:dyDescent="0.2">
      <c r="C1008" s="18"/>
      <c r="D1008" s="18"/>
    </row>
    <row r="1009" spans="3:4" ht="12.75" x14ac:dyDescent="0.2">
      <c r="C1009" s="18"/>
      <c r="D1009" s="18"/>
    </row>
    <row r="1010" spans="3:4" ht="12.75" x14ac:dyDescent="0.2">
      <c r="C1010" s="18"/>
      <c r="D1010" s="18"/>
    </row>
    <row r="1011" spans="3:4" ht="12.75" x14ac:dyDescent="0.2">
      <c r="C1011" s="18"/>
      <c r="D1011" s="18"/>
    </row>
    <row r="1012" spans="3:4" ht="12.75" x14ac:dyDescent="0.2">
      <c r="C1012" s="18"/>
      <c r="D1012" s="18"/>
    </row>
    <row r="1013" spans="3:4" ht="12.75" x14ac:dyDescent="0.2">
      <c r="C1013" s="18"/>
      <c r="D1013" s="18"/>
    </row>
    <row r="1014" spans="3:4" ht="12.75" x14ac:dyDescent="0.2">
      <c r="C1014" s="18"/>
      <c r="D1014" s="18"/>
    </row>
    <row r="1015" spans="3:4" ht="12.75" x14ac:dyDescent="0.2"/>
  </sheetData>
  <mergeCells count="1">
    <mergeCell ref="A34:D34"/>
  </mergeCells>
  <conditionalFormatting sqref="E1:T1 U1:W1">
    <cfRule type="notContainsBlanks" dxfId="2" priority="1">
      <formula>LEN(TRIM(E1))&gt;0</formula>
    </cfRule>
  </conditionalFormatting>
  <conditionalFormatting sqref="A40:A42 B40:D41 X43:Y43 Q41:W43 E40:P42">
    <cfRule type="cellIs" dxfId="1" priority="2" operator="greaterThanOrEqual">
      <formula>0</formula>
    </cfRule>
  </conditionalFormatting>
  <conditionalFormatting sqref="X43:Y43 Q41:W43 E40:P42">
    <cfRule type="cellIs" dxfId="0" priority="3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 de Caixa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2021-05-07T23:26:49Z</dcterms:modified>
</cp:coreProperties>
</file>